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法学院" sheetId="1" r:id="rId1"/>
    <sheet name="工学院" sheetId="2" r:id="rId2"/>
    <sheet name="理学院" sheetId="3" r:id="rId3"/>
    <sheet name="商学院" sheetId="4" r:id="rId4"/>
    <sheet name="设计艺术学院" sheetId="5" r:id="rId5"/>
    <sheet name="文学院" sheetId="6" r:id="rId6"/>
  </sheets>
  <definedNames>
    <definedName name="_xlnm._FilterDatabase" localSheetId="3" hidden="1">商学院!$A$2:$I$73</definedName>
  </definedNames>
  <calcPr calcId="144525"/>
</workbook>
</file>

<file path=xl/sharedStrings.xml><?xml version="1.0" encoding="utf-8"?>
<sst xmlns="http://schemas.openxmlformats.org/spreadsheetml/2006/main" count="814" uniqueCount="202">
  <si>
    <t>2021年专业实习工作量统计（法学院）</t>
  </si>
  <si>
    <t>序号</t>
  </si>
  <si>
    <t>教师</t>
  </si>
  <si>
    <t>专业</t>
  </si>
  <si>
    <t>人员归属</t>
  </si>
  <si>
    <t>实习周数</t>
  </si>
  <si>
    <t>实习生人数</t>
  </si>
  <si>
    <t>实习课时</t>
  </si>
  <si>
    <t>备注
（201 级）</t>
  </si>
  <si>
    <t>李祖华</t>
  </si>
  <si>
    <t>法学</t>
  </si>
  <si>
    <t>行知</t>
  </si>
  <si>
    <t>2017级实习</t>
  </si>
  <si>
    <t>郭勇</t>
  </si>
  <si>
    <t>江丽</t>
  </si>
  <si>
    <t>徐源泉</t>
  </si>
  <si>
    <t>郑睿</t>
  </si>
  <si>
    <t>2018级实习</t>
  </si>
  <si>
    <t>胡泽邦</t>
  </si>
  <si>
    <t>黄彤</t>
  </si>
  <si>
    <t>黄裕安</t>
  </si>
  <si>
    <t>段知壮</t>
  </si>
  <si>
    <t>2019级见习</t>
  </si>
  <si>
    <t>童颖颖</t>
  </si>
  <si>
    <t>合计：</t>
  </si>
  <si>
    <t>备注：</t>
  </si>
  <si>
    <t>1.同一教师指导不同专业，分开填写表格；</t>
  </si>
  <si>
    <t>2.人员归属：按行知/本部/行政/外聘分开填写</t>
  </si>
  <si>
    <t>2021年专业实习工作量统计（工学院）</t>
  </si>
  <si>
    <t>总课时</t>
  </si>
  <si>
    <t>吴建军</t>
  </si>
  <si>
    <t>计算机科学与技术(行)(三校生)1701</t>
  </si>
  <si>
    <t>2017级</t>
  </si>
  <si>
    <t>计算机科学与技术(行)(专升本)191班</t>
  </si>
  <si>
    <t>2019级</t>
  </si>
  <si>
    <t>施晓钟</t>
  </si>
  <si>
    <t>电子信息工程(行)(三校生)1701</t>
  </si>
  <si>
    <t>林祝亮</t>
  </si>
  <si>
    <t>电子信息工程(行)1701</t>
  </si>
  <si>
    <t>杨金华</t>
  </si>
  <si>
    <t>王霄</t>
  </si>
  <si>
    <t>周家庆</t>
  </si>
  <si>
    <t>吴黎黎</t>
  </si>
  <si>
    <t>倪应华</t>
  </si>
  <si>
    <t>计算机科学与技术(行)1701</t>
  </si>
  <si>
    <t>计算机科学与技术(行)(专升本)192班</t>
  </si>
  <si>
    <t>袁利永</t>
  </si>
  <si>
    <t>杜巧连</t>
  </si>
  <si>
    <t>机械设计制造及其自动化171班</t>
  </si>
  <si>
    <t>李凝</t>
  </si>
  <si>
    <t>机械设计制造及其自动化172班</t>
  </si>
  <si>
    <t>2021年专业实习工作量统计（理学院）</t>
  </si>
  <si>
    <t>备注
（ 2018级,2020专升本专业级）</t>
  </si>
  <si>
    <t>专升本</t>
  </si>
  <si>
    <t>本科</t>
  </si>
  <si>
    <t>阮琴</t>
  </si>
  <si>
    <t>生物技术</t>
  </si>
  <si>
    <t>袁建锋</t>
  </si>
  <si>
    <t>吴婷</t>
  </si>
  <si>
    <t>环境工程</t>
  </si>
  <si>
    <t>陈寒松</t>
  </si>
  <si>
    <t>李小忠</t>
  </si>
  <si>
    <t>涂燕红</t>
  </si>
  <si>
    <t>郑绍成</t>
  </si>
  <si>
    <t xml:space="preserve"> </t>
  </si>
  <si>
    <t>裘建平</t>
  </si>
  <si>
    <t>孙晓明</t>
  </si>
  <si>
    <t>食品质量与安全</t>
  </si>
  <si>
    <t>王芳</t>
  </si>
  <si>
    <t>李双喜</t>
  </si>
  <si>
    <t>王剑峰</t>
  </si>
  <si>
    <t>郝仕油</t>
  </si>
  <si>
    <t>应用化学</t>
  </si>
  <si>
    <t>胡鸿雨</t>
  </si>
  <si>
    <t>黄朝表</t>
  </si>
  <si>
    <t>梁刚锋</t>
  </si>
  <si>
    <t>刘俊华</t>
  </si>
  <si>
    <t>谢云龙</t>
  </si>
  <si>
    <t>严晓阳</t>
  </si>
  <si>
    <t>赵国良</t>
  </si>
  <si>
    <t>郑孝华</t>
  </si>
  <si>
    <t>张亮亮</t>
  </si>
  <si>
    <t>胡晓晓</t>
  </si>
  <si>
    <t>饶玉春</t>
  </si>
  <si>
    <t>2021年专业实习工作量统计（商学院）</t>
  </si>
  <si>
    <t>薄乐</t>
  </si>
  <si>
    <t>会计</t>
  </si>
  <si>
    <t>陈茜</t>
  </si>
  <si>
    <t>金融</t>
  </si>
  <si>
    <t>陈云娟</t>
  </si>
  <si>
    <t>会计ACCA</t>
  </si>
  <si>
    <t>邓智敏</t>
  </si>
  <si>
    <t>电商</t>
  </si>
  <si>
    <t>洪鸳肖</t>
  </si>
  <si>
    <t>国贸复</t>
  </si>
  <si>
    <t>黄德伟</t>
  </si>
  <si>
    <t>财管</t>
  </si>
  <si>
    <t>财管三校生</t>
  </si>
  <si>
    <t>财管专升本</t>
  </si>
  <si>
    <t>黄静</t>
  </si>
  <si>
    <t>黄亦君</t>
  </si>
  <si>
    <t>李洪江</t>
  </si>
  <si>
    <t>李绩才</t>
  </si>
  <si>
    <t>李云</t>
  </si>
  <si>
    <t>林燕</t>
  </si>
  <si>
    <t>刘坤</t>
  </si>
  <si>
    <t>楼德华</t>
  </si>
  <si>
    <t>楼婷渊</t>
  </si>
  <si>
    <t>卢智健</t>
  </si>
  <si>
    <t>骆鹏</t>
  </si>
  <si>
    <t>麻勇爱</t>
  </si>
  <si>
    <t>马林东</t>
  </si>
  <si>
    <t>工管</t>
  </si>
  <si>
    <t>毛卫东</t>
  </si>
  <si>
    <t>孟秀兰</t>
  </si>
  <si>
    <t>倪建明</t>
  </si>
  <si>
    <t>市营三校生</t>
  </si>
  <si>
    <t>彭红英</t>
  </si>
  <si>
    <t>邵向霞</t>
  </si>
  <si>
    <t>盛欣欣</t>
  </si>
  <si>
    <t>苏环</t>
  </si>
  <si>
    <t>陶表益</t>
  </si>
  <si>
    <t>汪永忠</t>
  </si>
  <si>
    <t>王家华</t>
  </si>
  <si>
    <t>王晓琳</t>
  </si>
  <si>
    <t>王晓玲</t>
  </si>
  <si>
    <t>王新伟</t>
  </si>
  <si>
    <t>王艳超</t>
  </si>
  <si>
    <t>王正新</t>
  </si>
  <si>
    <t>吴黛茜</t>
  </si>
  <si>
    <t>邢影</t>
  </si>
  <si>
    <t>徐应涛</t>
  </si>
  <si>
    <t>严继莹</t>
  </si>
  <si>
    <t>杨洁</t>
  </si>
  <si>
    <t>叶小平</t>
  </si>
  <si>
    <t>余俊灵</t>
  </si>
  <si>
    <t>郑鹏举</t>
  </si>
  <si>
    <t>何宸希</t>
  </si>
  <si>
    <t>旅管专升本</t>
  </si>
  <si>
    <t>吴佳</t>
  </si>
  <si>
    <t>张闻羽</t>
  </si>
  <si>
    <t>权小勇</t>
  </si>
  <si>
    <t>葛丽珍</t>
  </si>
  <si>
    <t>赵玉琪</t>
  </si>
  <si>
    <t>2021年专业实习工作量统计（设计艺术学院）</t>
  </si>
  <si>
    <t>1</t>
  </si>
  <si>
    <t>吴佳醍</t>
  </si>
  <si>
    <t>视觉传达设计</t>
  </si>
  <si>
    <t>2</t>
  </si>
  <si>
    <t>俞亚明</t>
  </si>
  <si>
    <t>环境设计</t>
  </si>
  <si>
    <t>3</t>
  </si>
  <si>
    <t>孙涛</t>
  </si>
  <si>
    <t>4</t>
  </si>
  <si>
    <t>洪子臻</t>
  </si>
  <si>
    <t>5</t>
  </si>
  <si>
    <t>袁喆</t>
  </si>
  <si>
    <t>产品设计</t>
  </si>
  <si>
    <t>6</t>
  </si>
  <si>
    <t>陈蓓</t>
  </si>
  <si>
    <t>7</t>
  </si>
  <si>
    <t>高洁</t>
  </si>
  <si>
    <t>总计</t>
  </si>
  <si>
    <r>
      <rPr>
        <sz val="11"/>
        <color theme="1"/>
        <rFont val="宋体"/>
        <charset val="134"/>
        <scheme val="minor"/>
      </rPr>
      <t>实习课时＝实习周数*实习生人数</t>
    </r>
    <r>
      <rPr>
        <sz val="11"/>
        <color indexed="8"/>
        <rFont val="宋体"/>
        <charset val="134"/>
      </rPr>
      <t>*0.2</t>
    </r>
  </si>
  <si>
    <t>2021年专业实习工作量统计（文学院）</t>
  </si>
  <si>
    <t>备注</t>
  </si>
  <si>
    <t>布存明</t>
  </si>
  <si>
    <t>英语</t>
  </si>
  <si>
    <t>崔颖</t>
  </si>
  <si>
    <t>邓琳</t>
  </si>
  <si>
    <t>贾玲华</t>
  </si>
  <si>
    <t>李霞</t>
  </si>
  <si>
    <t>李迎迎</t>
  </si>
  <si>
    <t>马丽</t>
  </si>
  <si>
    <t>阮蓓怡</t>
  </si>
  <si>
    <t>邵素玲</t>
  </si>
  <si>
    <t>沈继诚</t>
  </si>
  <si>
    <t>沈倩</t>
  </si>
  <si>
    <t>盛卓立</t>
  </si>
  <si>
    <t>王梅君</t>
  </si>
  <si>
    <t>徐国红</t>
  </si>
  <si>
    <t>袁六艳</t>
  </si>
  <si>
    <t>郑群</t>
  </si>
  <si>
    <t>2019英专</t>
  </si>
  <si>
    <t>陈德峰</t>
  </si>
  <si>
    <t>汉语言</t>
  </si>
  <si>
    <t>付相虹</t>
  </si>
  <si>
    <t>韩洪举</t>
  </si>
  <si>
    <t>华金余</t>
  </si>
  <si>
    <t>马蔚</t>
  </si>
  <si>
    <t>毛竹生</t>
  </si>
  <si>
    <t>宁辰</t>
  </si>
  <si>
    <t>孙竹</t>
  </si>
  <si>
    <t>童水明</t>
  </si>
  <si>
    <t>魏晓彤</t>
  </si>
  <si>
    <t>吴思萱</t>
  </si>
  <si>
    <t>杨雪兰</t>
  </si>
  <si>
    <t>俞敏华</t>
  </si>
  <si>
    <t>张家合</t>
  </si>
  <si>
    <t>2019汉专</t>
  </si>
  <si>
    <t>虞建光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</si>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</sst>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SimSun"/>
      <charset val="134"/>
    </font>
    <font>
      <b/>
      <sz val="12"/>
      <color theme="1"/>
      <name val="宋体"/>
      <charset val="134"/>
      <scheme val="minor"/>
    </font>
    <font>
      <sz val="16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24" borderId="19" applyNumberFormat="0" applyAlignment="0" applyProtection="0">
      <alignment vertical="center"/>
    </xf>
    <xf numFmtId="0" fontId="31" fillId="24" borderId="15" applyNumberFormat="0" applyAlignment="0" applyProtection="0">
      <alignment vertical="center"/>
    </xf>
    <xf numFmtId="0" fontId="33" fillId="27" borderId="20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/>
    <xf numFmtId="0" fontId="20" fillId="0" borderId="0" applyNumberFormat="0" applyFont="0" applyFill="0" applyBorder="0" applyAlignment="0" applyProtection="0"/>
    <xf numFmtId="0" fontId="20" fillId="0" borderId="0"/>
  </cellStyleXfs>
  <cellXfs count="8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5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horizontal="center" vertical="center"/>
    </xf>
    <xf numFmtId="49" fontId="0" fillId="4" borderId="5" xfId="0" applyNumberFormat="1" applyFont="1" applyFill="1" applyBorder="1" applyAlignment="1">
      <alignment horizontal="center" vertical="center"/>
    </xf>
    <xf numFmtId="49" fontId="0" fillId="4" borderId="6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/>
    </xf>
    <xf numFmtId="0" fontId="4" fillId="0" borderId="2" xfId="49" applyNumberFormat="1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11" fillId="2" borderId="8" xfId="0" applyNumberFormat="1" applyFont="1" applyFill="1" applyBorder="1" applyAlignment="1">
      <alignment horizontal="center" vertical="center" wrapText="1"/>
    </xf>
    <xf numFmtId="0" fontId="4" fillId="3" borderId="3" xfId="49" applyFont="1" applyFill="1" applyBorder="1" applyAlignment="1">
      <alignment horizontal="center" vertical="center"/>
    </xf>
    <xf numFmtId="0" fontId="4" fillId="3" borderId="7" xfId="49" applyFont="1" applyFill="1" applyBorder="1" applyAlignment="1">
      <alignment horizontal="center" vertical="center"/>
    </xf>
    <xf numFmtId="0" fontId="4" fillId="3" borderId="9" xfId="49" applyFont="1" applyFill="1" applyBorder="1" applyAlignment="1">
      <alignment horizontal="center" vertical="center"/>
    </xf>
    <xf numFmtId="0" fontId="11" fillId="0" borderId="2" xfId="49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49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76" fontId="3" fillId="0" borderId="10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" borderId="2" xfId="49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3" fillId="3" borderId="2" xfId="49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3" fillId="0" borderId="2" xfId="49" applyBorder="1" applyAlignment="1">
      <alignment horizontal="center" vertical="center"/>
    </xf>
    <xf numFmtId="0" fontId="13" fillId="0" borderId="13" xfId="49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3" fillId="0" borderId="7" xfId="49" applyBorder="1" applyAlignment="1">
      <alignment horizontal="center" vertical="center"/>
    </xf>
    <xf numFmtId="0" fontId="13" fillId="0" borderId="3" xfId="49" applyBorder="1" applyAlignment="1">
      <alignment horizontal="center" vertical="center"/>
    </xf>
    <xf numFmtId="0" fontId="13" fillId="0" borderId="9" xfId="49" applyBorder="1" applyAlignment="1">
      <alignment horizontal="center" vertical="center"/>
    </xf>
    <xf numFmtId="0" fontId="13" fillId="0" borderId="2" xfId="49" applyFont="1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10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49" applyFont="1" applyBorder="1" applyAlignment="1">
      <alignment horizontal="center"/>
    </xf>
    <xf numFmtId="0" fontId="10" fillId="0" borderId="2" xfId="49" applyFont="1" applyBorder="1" applyAlignment="1">
      <alignment horizontal="center"/>
    </xf>
    <xf numFmtId="0" fontId="11" fillId="0" borderId="2" xfId="49" applyFont="1" applyBorder="1" applyAlignment="1">
      <alignment horizontal="center"/>
    </xf>
    <xf numFmtId="0" fontId="4" fillId="0" borderId="2" xfId="49" applyFont="1" applyBorder="1"/>
    <xf numFmtId="0" fontId="1" fillId="0" borderId="0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1" sqref="A1:H1"/>
    </sheetView>
  </sheetViews>
  <sheetFormatPr defaultColWidth="9" defaultRowHeight="13.5" outlineLevelCol="7"/>
  <cols>
    <col min="1" max="1" width="9" style="36" customWidth="1"/>
    <col min="2" max="5" width="10.625" style="36" customWidth="1"/>
    <col min="6" max="6" width="12.125" style="36" customWidth="1"/>
    <col min="7" max="7" width="10.625" style="36" customWidth="1"/>
    <col min="8" max="8" width="11.75" style="36" customWidth="1"/>
    <col min="9" max="16384" width="9" style="36"/>
  </cols>
  <sheetData>
    <row r="1" s="36" customFormat="1" ht="30" customHeight="1" spans="1:8">
      <c r="A1" s="23" t="s">
        <v>0</v>
      </c>
      <c r="B1" s="23"/>
      <c r="C1" s="23"/>
      <c r="D1" s="23"/>
      <c r="E1" s="23"/>
      <c r="F1" s="23"/>
      <c r="G1" s="23"/>
      <c r="H1" s="23"/>
    </row>
    <row r="2" s="21" customFormat="1" ht="29.25" spans="1:8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</row>
    <row r="3" s="35" customFormat="1" ht="20.1" customHeight="1" spans="1:8">
      <c r="A3" s="5">
        <v>1</v>
      </c>
      <c r="B3" s="7" t="s">
        <v>9</v>
      </c>
      <c r="C3" s="5" t="s">
        <v>10</v>
      </c>
      <c r="D3" s="5" t="s">
        <v>11</v>
      </c>
      <c r="E3" s="5">
        <v>10</v>
      </c>
      <c r="F3" s="77">
        <v>13</v>
      </c>
      <c r="G3" s="27">
        <f t="shared" ref="G3:G21" si="0">E3*F3*0.2</f>
        <v>26</v>
      </c>
      <c r="H3" s="27" t="s">
        <v>12</v>
      </c>
    </row>
    <row r="4" s="35" customFormat="1" ht="20.1" customHeight="1" spans="1:8">
      <c r="A4" s="5">
        <v>2</v>
      </c>
      <c r="B4" s="7" t="s">
        <v>13</v>
      </c>
      <c r="C4" s="5" t="s">
        <v>10</v>
      </c>
      <c r="D4" s="5" t="s">
        <v>11</v>
      </c>
      <c r="E4" s="5">
        <v>10</v>
      </c>
      <c r="F4" s="5">
        <v>14</v>
      </c>
      <c r="G4" s="27">
        <f t="shared" si="0"/>
        <v>28</v>
      </c>
      <c r="H4" s="27" t="s">
        <v>12</v>
      </c>
    </row>
    <row r="5" s="35" customFormat="1" ht="20.1" customHeight="1" spans="1:8">
      <c r="A5" s="5">
        <v>3</v>
      </c>
      <c r="B5" s="7" t="s">
        <v>14</v>
      </c>
      <c r="C5" s="5" t="s">
        <v>10</v>
      </c>
      <c r="D5" s="5" t="s">
        <v>11</v>
      </c>
      <c r="E5" s="5">
        <v>10</v>
      </c>
      <c r="F5" s="77">
        <v>14</v>
      </c>
      <c r="G5" s="27">
        <f t="shared" si="0"/>
        <v>28</v>
      </c>
      <c r="H5" s="27" t="s">
        <v>12</v>
      </c>
    </row>
    <row r="6" s="35" customFormat="1" ht="20.1" customHeight="1" spans="1:8">
      <c r="A6" s="5">
        <v>4</v>
      </c>
      <c r="B6" s="7" t="s">
        <v>15</v>
      </c>
      <c r="C6" s="5" t="s">
        <v>10</v>
      </c>
      <c r="D6" s="5" t="s">
        <v>11</v>
      </c>
      <c r="E6" s="5">
        <v>10</v>
      </c>
      <c r="F6" s="77">
        <v>14</v>
      </c>
      <c r="G6" s="27">
        <f t="shared" si="0"/>
        <v>28</v>
      </c>
      <c r="H6" s="27" t="s">
        <v>12</v>
      </c>
    </row>
    <row r="7" s="35" customFormat="1" ht="20.1" customHeight="1" spans="1:8">
      <c r="A7" s="5">
        <v>5</v>
      </c>
      <c r="B7" s="7" t="s">
        <v>16</v>
      </c>
      <c r="C7" s="5" t="s">
        <v>10</v>
      </c>
      <c r="D7" s="5" t="s">
        <v>11</v>
      </c>
      <c r="E7" s="5">
        <v>10</v>
      </c>
      <c r="F7" s="77">
        <v>14</v>
      </c>
      <c r="G7" s="27">
        <f t="shared" si="0"/>
        <v>28</v>
      </c>
      <c r="H7" s="27" t="s">
        <v>12</v>
      </c>
    </row>
    <row r="8" s="35" customFormat="1" ht="20.1" customHeight="1" spans="1:8">
      <c r="A8" s="5">
        <v>6</v>
      </c>
      <c r="B8" s="7" t="s">
        <v>14</v>
      </c>
      <c r="C8" s="5" t="s">
        <v>10</v>
      </c>
      <c r="D8" s="5" t="s">
        <v>11</v>
      </c>
      <c r="E8" s="5">
        <v>10</v>
      </c>
      <c r="F8" s="5">
        <v>14</v>
      </c>
      <c r="G8" s="27">
        <f t="shared" si="0"/>
        <v>28</v>
      </c>
      <c r="H8" s="27" t="s">
        <v>17</v>
      </c>
    </row>
    <row r="9" s="35" customFormat="1" ht="20.1" customHeight="1" spans="1:8">
      <c r="A9" s="5">
        <v>7</v>
      </c>
      <c r="B9" s="7" t="s">
        <v>18</v>
      </c>
      <c r="C9" s="5" t="s">
        <v>10</v>
      </c>
      <c r="D9" s="5" t="s">
        <v>11</v>
      </c>
      <c r="E9" s="5">
        <v>10</v>
      </c>
      <c r="F9" s="5">
        <v>12</v>
      </c>
      <c r="G9" s="27">
        <f t="shared" si="0"/>
        <v>24</v>
      </c>
      <c r="H9" s="27" t="s">
        <v>17</v>
      </c>
    </row>
    <row r="10" s="35" customFormat="1" ht="20.1" customHeight="1" spans="1:8">
      <c r="A10" s="5">
        <v>8</v>
      </c>
      <c r="B10" s="7" t="s">
        <v>19</v>
      </c>
      <c r="C10" s="5" t="s">
        <v>10</v>
      </c>
      <c r="D10" s="5" t="s">
        <v>11</v>
      </c>
      <c r="E10" s="5">
        <v>10</v>
      </c>
      <c r="F10" s="5">
        <v>15</v>
      </c>
      <c r="G10" s="27">
        <f t="shared" si="0"/>
        <v>30</v>
      </c>
      <c r="H10" s="27" t="s">
        <v>17</v>
      </c>
    </row>
    <row r="11" s="35" customFormat="1" ht="20.1" customHeight="1" spans="1:8">
      <c r="A11" s="5">
        <v>9</v>
      </c>
      <c r="B11" s="7" t="s">
        <v>20</v>
      </c>
      <c r="C11" s="5" t="s">
        <v>10</v>
      </c>
      <c r="D11" s="5" t="s">
        <v>11</v>
      </c>
      <c r="E11" s="5">
        <v>10</v>
      </c>
      <c r="F11" s="5">
        <v>9</v>
      </c>
      <c r="G11" s="27">
        <f t="shared" si="0"/>
        <v>18</v>
      </c>
      <c r="H11" s="27" t="s">
        <v>17</v>
      </c>
    </row>
    <row r="12" s="35" customFormat="1" ht="20.1" customHeight="1" spans="1:8">
      <c r="A12" s="5">
        <v>10</v>
      </c>
      <c r="B12" s="78" t="s">
        <v>21</v>
      </c>
      <c r="C12" s="5" t="s">
        <v>10</v>
      </c>
      <c r="D12" s="5" t="s">
        <v>11</v>
      </c>
      <c r="E12" s="5">
        <v>6</v>
      </c>
      <c r="F12" s="78">
        <v>13</v>
      </c>
      <c r="G12" s="27">
        <f t="shared" si="0"/>
        <v>15.6</v>
      </c>
      <c r="H12" s="27" t="s">
        <v>22</v>
      </c>
    </row>
    <row r="13" s="35" customFormat="1" ht="20.1" customHeight="1" spans="1:8">
      <c r="A13" s="5">
        <v>11</v>
      </c>
      <c r="B13" s="78" t="s">
        <v>13</v>
      </c>
      <c r="C13" s="5" t="s">
        <v>10</v>
      </c>
      <c r="D13" s="5" t="s">
        <v>11</v>
      </c>
      <c r="E13" s="5">
        <v>6</v>
      </c>
      <c r="F13" s="78">
        <v>15</v>
      </c>
      <c r="G13" s="27">
        <f t="shared" si="0"/>
        <v>18</v>
      </c>
      <c r="H13" s="27" t="s">
        <v>22</v>
      </c>
    </row>
    <row r="14" s="35" customFormat="1" ht="20.1" customHeight="1" spans="1:8">
      <c r="A14" s="5">
        <v>12</v>
      </c>
      <c r="B14" s="78" t="s">
        <v>18</v>
      </c>
      <c r="C14" s="5" t="s">
        <v>10</v>
      </c>
      <c r="D14" s="5" t="s">
        <v>11</v>
      </c>
      <c r="E14" s="5">
        <v>6</v>
      </c>
      <c r="F14" s="78">
        <v>16</v>
      </c>
      <c r="G14" s="27">
        <f t="shared" si="0"/>
        <v>19.2</v>
      </c>
      <c r="H14" s="27" t="s">
        <v>22</v>
      </c>
    </row>
    <row r="15" s="35" customFormat="1" ht="20.1" customHeight="1" spans="1:8">
      <c r="A15" s="5">
        <v>13</v>
      </c>
      <c r="B15" s="78" t="s">
        <v>19</v>
      </c>
      <c r="C15" s="5" t="s">
        <v>10</v>
      </c>
      <c r="D15" s="5" t="s">
        <v>11</v>
      </c>
      <c r="E15" s="5">
        <v>6</v>
      </c>
      <c r="F15" s="78">
        <v>14</v>
      </c>
      <c r="G15" s="27">
        <f t="shared" si="0"/>
        <v>16.8</v>
      </c>
      <c r="H15" s="27" t="s">
        <v>22</v>
      </c>
    </row>
    <row r="16" s="35" customFormat="1" ht="20.1" customHeight="1" spans="1:8">
      <c r="A16" s="5">
        <v>14</v>
      </c>
      <c r="B16" s="78" t="s">
        <v>20</v>
      </c>
      <c r="C16" s="5" t="s">
        <v>10</v>
      </c>
      <c r="D16" s="5" t="s">
        <v>11</v>
      </c>
      <c r="E16" s="5">
        <v>6</v>
      </c>
      <c r="F16" s="78">
        <v>15</v>
      </c>
      <c r="G16" s="27">
        <f t="shared" si="0"/>
        <v>18</v>
      </c>
      <c r="H16" s="27" t="s">
        <v>22</v>
      </c>
    </row>
    <row r="17" s="35" customFormat="1" ht="20.1" customHeight="1" spans="1:8">
      <c r="A17" s="5">
        <v>15</v>
      </c>
      <c r="B17" s="78" t="s">
        <v>14</v>
      </c>
      <c r="C17" s="5" t="s">
        <v>10</v>
      </c>
      <c r="D17" s="5" t="s">
        <v>11</v>
      </c>
      <c r="E17" s="5">
        <v>6</v>
      </c>
      <c r="F17" s="78">
        <v>15</v>
      </c>
      <c r="G17" s="27">
        <f t="shared" si="0"/>
        <v>18</v>
      </c>
      <c r="H17" s="27" t="s">
        <v>22</v>
      </c>
    </row>
    <row r="18" s="35" customFormat="1" ht="20.1" customHeight="1" spans="1:8">
      <c r="A18" s="5">
        <v>16</v>
      </c>
      <c r="B18" s="78" t="s">
        <v>9</v>
      </c>
      <c r="C18" s="5" t="s">
        <v>10</v>
      </c>
      <c r="D18" s="5" t="s">
        <v>11</v>
      </c>
      <c r="E18" s="5">
        <v>6</v>
      </c>
      <c r="F18" s="78">
        <v>15</v>
      </c>
      <c r="G18" s="27">
        <f t="shared" si="0"/>
        <v>18</v>
      </c>
      <c r="H18" s="27" t="s">
        <v>22</v>
      </c>
    </row>
    <row r="19" s="35" customFormat="1" ht="20.1" customHeight="1" spans="1:8">
      <c r="A19" s="5">
        <v>17</v>
      </c>
      <c r="B19" s="78" t="s">
        <v>23</v>
      </c>
      <c r="C19" s="5" t="s">
        <v>10</v>
      </c>
      <c r="D19" s="5" t="s">
        <v>11</v>
      </c>
      <c r="E19" s="5">
        <v>6</v>
      </c>
      <c r="F19" s="78">
        <v>15</v>
      </c>
      <c r="G19" s="27">
        <f t="shared" si="0"/>
        <v>18</v>
      </c>
      <c r="H19" s="27" t="s">
        <v>22</v>
      </c>
    </row>
    <row r="20" s="35" customFormat="1" ht="20.1" customHeight="1" spans="1:8">
      <c r="A20" s="5">
        <v>18</v>
      </c>
      <c r="B20" s="78" t="s">
        <v>15</v>
      </c>
      <c r="C20" s="5" t="s">
        <v>10</v>
      </c>
      <c r="D20" s="5" t="s">
        <v>11</v>
      </c>
      <c r="E20" s="5">
        <v>6</v>
      </c>
      <c r="F20" s="78">
        <v>15</v>
      </c>
      <c r="G20" s="27">
        <f t="shared" si="0"/>
        <v>18</v>
      </c>
      <c r="H20" s="27" t="s">
        <v>22</v>
      </c>
    </row>
    <row r="21" s="35" customFormat="1" ht="20.1" customHeight="1" spans="1:8">
      <c r="A21" s="5">
        <v>19</v>
      </c>
      <c r="B21" s="78" t="s">
        <v>16</v>
      </c>
      <c r="C21" s="5" t="s">
        <v>10</v>
      </c>
      <c r="D21" s="5" t="s">
        <v>11</v>
      </c>
      <c r="E21" s="5">
        <v>6</v>
      </c>
      <c r="F21" s="78">
        <v>15</v>
      </c>
      <c r="G21" s="27">
        <f t="shared" si="0"/>
        <v>18</v>
      </c>
      <c r="H21" s="27" t="s">
        <v>22</v>
      </c>
    </row>
    <row r="22" s="35" customFormat="1" ht="20.1" customHeight="1" spans="1:8">
      <c r="A22" s="5"/>
      <c r="B22" s="77"/>
      <c r="C22" s="79"/>
      <c r="D22" s="80" t="s">
        <v>24</v>
      </c>
      <c r="E22" s="81"/>
      <c r="F22" s="81">
        <f>SUM(F3:F21)</f>
        <v>267</v>
      </c>
      <c r="G22" s="81">
        <f>SUM(G3:G21)</f>
        <v>415.6</v>
      </c>
      <c r="H22" s="82"/>
    </row>
    <row r="23" s="36" customFormat="1" ht="20.1" customHeight="1" spans="1:2">
      <c r="A23" s="83" t="s">
        <v>25</v>
      </c>
      <c r="B23" s="36" t="s">
        <v>26</v>
      </c>
    </row>
    <row r="24" s="36" customFormat="1" ht="20.1" customHeight="1" spans="2:2">
      <c r="B24" s="36" t="s">
        <v>27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1"/>
    </sheetView>
  </sheetViews>
  <sheetFormatPr defaultColWidth="9" defaultRowHeight="13.5"/>
  <cols>
    <col min="1" max="2" width="9" style="62"/>
    <col min="3" max="3" width="35.25" style="62" customWidth="1"/>
    <col min="4" max="4" width="11.75" style="62" customWidth="1"/>
    <col min="5" max="5" width="11.25" style="62" customWidth="1"/>
    <col min="6" max="6" width="11.875" style="62" customWidth="1"/>
    <col min="7" max="7" width="11.75" style="62" customWidth="1"/>
    <col min="8" max="8" width="9" style="62"/>
    <col min="9" max="9" width="12.875" style="62" customWidth="1"/>
    <col min="10" max="16384" width="9" style="62"/>
  </cols>
  <sheetData>
    <row r="1" ht="30" customHeight="1" spans="1:9">
      <c r="A1" s="23" t="s">
        <v>28</v>
      </c>
      <c r="B1" s="23"/>
      <c r="C1" s="23"/>
      <c r="D1" s="23"/>
      <c r="E1" s="23"/>
      <c r="F1" s="23"/>
      <c r="G1" s="23"/>
      <c r="H1" s="23"/>
      <c r="I1" s="23"/>
    </row>
    <row r="2" s="61" customFormat="1" ht="30" customHeight="1" spans="1:9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29</v>
      </c>
      <c r="I2" s="24" t="s">
        <v>8</v>
      </c>
    </row>
    <row r="3" ht="20" customHeight="1" spans="1:9">
      <c r="A3" s="63">
        <v>1</v>
      </c>
      <c r="B3" s="64" t="s">
        <v>30</v>
      </c>
      <c r="C3" s="64" t="s">
        <v>31</v>
      </c>
      <c r="D3" s="65" t="s">
        <v>11</v>
      </c>
      <c r="E3" s="65">
        <v>10</v>
      </c>
      <c r="F3" s="66">
        <v>22</v>
      </c>
      <c r="G3" s="67">
        <f t="shared" ref="G3:G19" si="0">F3*E3*0.2</f>
        <v>44</v>
      </c>
      <c r="H3" s="68">
        <f>G3+G4</f>
        <v>94</v>
      </c>
      <c r="I3" s="67" t="s">
        <v>32</v>
      </c>
    </row>
    <row r="4" ht="20" customHeight="1" spans="1:9">
      <c r="A4" s="63">
        <v>2</v>
      </c>
      <c r="B4" s="64" t="s">
        <v>30</v>
      </c>
      <c r="C4" s="69" t="s">
        <v>33</v>
      </c>
      <c r="D4" s="65" t="s">
        <v>11</v>
      </c>
      <c r="E4" s="65">
        <v>10</v>
      </c>
      <c r="F4" s="66">
        <v>25</v>
      </c>
      <c r="G4" s="67">
        <f t="shared" si="0"/>
        <v>50</v>
      </c>
      <c r="H4" s="70"/>
      <c r="I4" s="67" t="s">
        <v>34</v>
      </c>
    </row>
    <row r="5" ht="20" customHeight="1" spans="1:9">
      <c r="A5" s="63">
        <v>3</v>
      </c>
      <c r="B5" s="64" t="s">
        <v>35</v>
      </c>
      <c r="C5" s="64" t="s">
        <v>36</v>
      </c>
      <c r="D5" s="65" t="s">
        <v>11</v>
      </c>
      <c r="E5" s="65">
        <v>10</v>
      </c>
      <c r="F5" s="66">
        <v>16</v>
      </c>
      <c r="G5" s="67">
        <f t="shared" si="0"/>
        <v>32</v>
      </c>
      <c r="H5" s="67">
        <f t="shared" ref="H5:H9" si="1">G5</f>
        <v>32</v>
      </c>
      <c r="I5" s="67" t="s">
        <v>32</v>
      </c>
    </row>
    <row r="6" ht="20" customHeight="1" spans="1:9">
      <c r="A6" s="63">
        <v>4</v>
      </c>
      <c r="B6" s="64" t="s">
        <v>37</v>
      </c>
      <c r="C6" s="64" t="s">
        <v>38</v>
      </c>
      <c r="D6" s="65" t="s">
        <v>11</v>
      </c>
      <c r="E6" s="65">
        <v>10</v>
      </c>
      <c r="F6" s="66">
        <v>15</v>
      </c>
      <c r="G6" s="67">
        <f t="shared" si="0"/>
        <v>30</v>
      </c>
      <c r="H6" s="67">
        <f t="shared" si="1"/>
        <v>30</v>
      </c>
      <c r="I6" s="67" t="s">
        <v>32</v>
      </c>
    </row>
    <row r="7" ht="20" customHeight="1" spans="1:9">
      <c r="A7" s="63">
        <v>5</v>
      </c>
      <c r="B7" s="64" t="s">
        <v>39</v>
      </c>
      <c r="C7" s="69" t="s">
        <v>36</v>
      </c>
      <c r="D7" s="65" t="s">
        <v>11</v>
      </c>
      <c r="E7" s="65">
        <v>10</v>
      </c>
      <c r="F7" s="66">
        <v>7</v>
      </c>
      <c r="G7" s="67">
        <f t="shared" si="0"/>
        <v>14</v>
      </c>
      <c r="H7" s="71">
        <f>G7+G8</f>
        <v>34</v>
      </c>
      <c r="I7" s="67" t="s">
        <v>32</v>
      </c>
    </row>
    <row r="8" ht="20" customHeight="1" spans="1:9">
      <c r="A8" s="63">
        <v>6</v>
      </c>
      <c r="B8" s="64" t="s">
        <v>39</v>
      </c>
      <c r="C8" s="69" t="s">
        <v>38</v>
      </c>
      <c r="D8" s="65" t="s">
        <v>11</v>
      </c>
      <c r="E8" s="65">
        <v>10</v>
      </c>
      <c r="F8" s="66">
        <v>10</v>
      </c>
      <c r="G8" s="67">
        <f t="shared" si="0"/>
        <v>20</v>
      </c>
      <c r="H8" s="70"/>
      <c r="I8" s="67" t="s">
        <v>32</v>
      </c>
    </row>
    <row r="9" ht="20" customHeight="1" spans="1:9">
      <c r="A9" s="63">
        <v>7</v>
      </c>
      <c r="B9" s="64" t="s">
        <v>40</v>
      </c>
      <c r="C9" s="64" t="s">
        <v>36</v>
      </c>
      <c r="D9" s="65" t="s">
        <v>11</v>
      </c>
      <c r="E9" s="65">
        <v>10</v>
      </c>
      <c r="F9" s="66">
        <v>16</v>
      </c>
      <c r="G9" s="67">
        <f t="shared" si="0"/>
        <v>32</v>
      </c>
      <c r="H9" s="67">
        <f t="shared" si="1"/>
        <v>32</v>
      </c>
      <c r="I9" s="67" t="s">
        <v>32</v>
      </c>
    </row>
    <row r="10" ht="20" customHeight="1" spans="1:9">
      <c r="A10" s="63">
        <v>8</v>
      </c>
      <c r="B10" s="64" t="s">
        <v>41</v>
      </c>
      <c r="C10" s="64" t="s">
        <v>31</v>
      </c>
      <c r="D10" s="65" t="s">
        <v>11</v>
      </c>
      <c r="E10" s="65">
        <v>10</v>
      </c>
      <c r="F10" s="66">
        <v>22</v>
      </c>
      <c r="G10" s="67">
        <f t="shared" si="0"/>
        <v>44</v>
      </c>
      <c r="H10" s="71">
        <f>G10+G11</f>
        <v>94</v>
      </c>
      <c r="I10" s="67" t="s">
        <v>32</v>
      </c>
    </row>
    <row r="11" ht="20" customHeight="1" spans="1:9">
      <c r="A11" s="63">
        <v>9</v>
      </c>
      <c r="B11" s="64" t="s">
        <v>41</v>
      </c>
      <c r="C11" s="64" t="s">
        <v>33</v>
      </c>
      <c r="D11" s="65" t="s">
        <v>11</v>
      </c>
      <c r="E11" s="65">
        <v>10</v>
      </c>
      <c r="F11" s="66">
        <v>25</v>
      </c>
      <c r="G11" s="67">
        <f t="shared" si="0"/>
        <v>50</v>
      </c>
      <c r="H11" s="70"/>
      <c r="I11" s="67" t="s">
        <v>34</v>
      </c>
    </row>
    <row r="12" ht="20" customHeight="1" spans="1:9">
      <c r="A12" s="63">
        <v>10</v>
      </c>
      <c r="B12" s="64" t="s">
        <v>42</v>
      </c>
      <c r="C12" s="64" t="s">
        <v>36</v>
      </c>
      <c r="D12" s="65" t="s">
        <v>11</v>
      </c>
      <c r="E12" s="65">
        <v>10</v>
      </c>
      <c r="F12" s="66">
        <v>17</v>
      </c>
      <c r="G12" s="67">
        <f t="shared" si="0"/>
        <v>34</v>
      </c>
      <c r="H12" s="67">
        <f>G12</f>
        <v>34</v>
      </c>
      <c r="I12" s="67" t="s">
        <v>32</v>
      </c>
    </row>
    <row r="13" ht="20" customHeight="1" spans="1:9">
      <c r="A13" s="63">
        <v>11</v>
      </c>
      <c r="B13" s="64" t="s">
        <v>43</v>
      </c>
      <c r="C13" s="69" t="s">
        <v>44</v>
      </c>
      <c r="D13" s="65" t="s">
        <v>11</v>
      </c>
      <c r="E13" s="65">
        <v>10</v>
      </c>
      <c r="F13" s="66">
        <v>11</v>
      </c>
      <c r="G13" s="67">
        <f t="shared" si="0"/>
        <v>22</v>
      </c>
      <c r="H13" s="71">
        <f>G14+G13+G15</f>
        <v>94</v>
      </c>
      <c r="I13" s="67" t="s">
        <v>32</v>
      </c>
    </row>
    <row r="14" ht="20" customHeight="1" spans="1:9">
      <c r="A14" s="63">
        <v>12</v>
      </c>
      <c r="B14" s="64" t="s">
        <v>43</v>
      </c>
      <c r="C14" s="69" t="s">
        <v>31</v>
      </c>
      <c r="D14" s="65" t="s">
        <v>11</v>
      </c>
      <c r="E14" s="65">
        <v>10</v>
      </c>
      <c r="F14" s="66">
        <v>11</v>
      </c>
      <c r="G14" s="67">
        <f t="shared" si="0"/>
        <v>22</v>
      </c>
      <c r="H14" s="72"/>
      <c r="I14" s="67" t="s">
        <v>32</v>
      </c>
    </row>
    <row r="15" ht="20" customHeight="1" spans="1:9">
      <c r="A15" s="63">
        <v>13</v>
      </c>
      <c r="B15" s="64" t="s">
        <v>43</v>
      </c>
      <c r="C15" s="69" t="s">
        <v>45</v>
      </c>
      <c r="D15" s="65" t="s">
        <v>11</v>
      </c>
      <c r="E15" s="65">
        <v>10</v>
      </c>
      <c r="F15" s="66">
        <v>25</v>
      </c>
      <c r="G15" s="67">
        <f t="shared" si="0"/>
        <v>50</v>
      </c>
      <c r="H15" s="70"/>
      <c r="I15" s="67" t="s">
        <v>34</v>
      </c>
    </row>
    <row r="16" ht="20" customHeight="1" spans="1:9">
      <c r="A16" s="63">
        <v>14</v>
      </c>
      <c r="B16" s="64" t="s">
        <v>46</v>
      </c>
      <c r="C16" s="64" t="s">
        <v>44</v>
      </c>
      <c r="D16" s="65" t="s">
        <v>11</v>
      </c>
      <c r="E16" s="65">
        <v>10</v>
      </c>
      <c r="F16" s="66">
        <v>22</v>
      </c>
      <c r="G16" s="67">
        <f t="shared" si="0"/>
        <v>44</v>
      </c>
      <c r="H16" s="71">
        <f>G16+G17</f>
        <v>94</v>
      </c>
      <c r="I16" s="67" t="s">
        <v>32</v>
      </c>
    </row>
    <row r="17" ht="20" customHeight="1" spans="1:9">
      <c r="A17" s="63">
        <v>15</v>
      </c>
      <c r="B17" s="64" t="s">
        <v>46</v>
      </c>
      <c r="C17" s="64" t="s">
        <v>45</v>
      </c>
      <c r="D17" s="65" t="s">
        <v>11</v>
      </c>
      <c r="E17" s="65">
        <v>10</v>
      </c>
      <c r="F17" s="66">
        <v>25</v>
      </c>
      <c r="G17" s="67">
        <f t="shared" si="0"/>
        <v>50</v>
      </c>
      <c r="H17" s="70"/>
      <c r="I17" s="67" t="s">
        <v>34</v>
      </c>
    </row>
    <row r="18" ht="20" customHeight="1" spans="1:9">
      <c r="A18" s="63">
        <v>16</v>
      </c>
      <c r="B18" s="64" t="s">
        <v>47</v>
      </c>
      <c r="C18" s="64" t="s">
        <v>48</v>
      </c>
      <c r="D18" s="65" t="s">
        <v>11</v>
      </c>
      <c r="E18" s="73">
        <v>4</v>
      </c>
      <c r="F18" s="67">
        <v>46</v>
      </c>
      <c r="G18" s="67">
        <f t="shared" si="0"/>
        <v>36.8</v>
      </c>
      <c r="H18" s="67">
        <f>G18</f>
        <v>36.8</v>
      </c>
      <c r="I18" s="67" t="s">
        <v>32</v>
      </c>
    </row>
    <row r="19" ht="20" customHeight="1" spans="1:9">
      <c r="A19" s="63">
        <v>17</v>
      </c>
      <c r="B19" s="64" t="s">
        <v>49</v>
      </c>
      <c r="C19" s="64" t="s">
        <v>50</v>
      </c>
      <c r="D19" s="65" t="s">
        <v>11</v>
      </c>
      <c r="E19" s="73">
        <v>4</v>
      </c>
      <c r="F19" s="67">
        <v>58</v>
      </c>
      <c r="G19" s="67">
        <f t="shared" si="0"/>
        <v>46.4</v>
      </c>
      <c r="H19" s="67">
        <f>G19</f>
        <v>46.4</v>
      </c>
      <c r="I19" s="67" t="s">
        <v>32</v>
      </c>
    </row>
    <row r="20" ht="20" customHeight="1" spans="1:9">
      <c r="A20" s="63"/>
      <c r="B20" s="73"/>
      <c r="C20" s="74"/>
      <c r="D20" s="75" t="s">
        <v>24</v>
      </c>
      <c r="E20" s="76"/>
      <c r="F20" s="76">
        <f>SUM(F3:F19)</f>
        <v>373</v>
      </c>
      <c r="G20" s="76">
        <f>SUM(G3:G19)</f>
        <v>621.2</v>
      </c>
      <c r="H20" s="76"/>
      <c r="I20" s="67"/>
    </row>
    <row r="21" ht="20" customHeight="1" spans="1:9">
      <c r="A21" s="52" t="s">
        <v>25</v>
      </c>
      <c r="B21" s="53" t="s">
        <v>26</v>
      </c>
      <c r="C21" s="20"/>
      <c r="D21" s="20"/>
      <c r="E21" s="20"/>
      <c r="F21" s="20"/>
      <c r="G21" s="20"/>
      <c r="H21" s="20"/>
      <c r="I21" s="20"/>
    </row>
    <row r="22" ht="20" customHeight="1" spans="1:9">
      <c r="A22" s="20"/>
      <c r="B22" s="53" t="s">
        <v>27</v>
      </c>
      <c r="C22" s="20"/>
      <c r="D22" s="20"/>
      <c r="E22" s="20"/>
      <c r="F22" s="20"/>
      <c r="G22" s="20"/>
      <c r="H22" s="20"/>
      <c r="I22" s="20"/>
    </row>
  </sheetData>
  <mergeCells count="6">
    <mergeCell ref="A1:I1"/>
    <mergeCell ref="H3:H4"/>
    <mergeCell ref="H7:H8"/>
    <mergeCell ref="H10:H11"/>
    <mergeCell ref="H13:H15"/>
    <mergeCell ref="H16:H1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A1" sqref="A1:L1"/>
    </sheetView>
  </sheetViews>
  <sheetFormatPr defaultColWidth="9" defaultRowHeight="13.5"/>
  <cols>
    <col min="1" max="1" width="7.375" style="20" customWidth="1"/>
    <col min="2" max="2" width="10.625" style="20" customWidth="1"/>
    <col min="3" max="3" width="14.5" style="20" customWidth="1"/>
    <col min="4" max="7" width="10.625" style="20" customWidth="1"/>
    <col min="8" max="8" width="13.875" style="20" customWidth="1"/>
    <col min="9" max="11" width="11.125" style="39" customWidth="1"/>
    <col min="12" max="12" width="31.5" style="20" customWidth="1"/>
    <col min="13" max="16384" width="9" style="36"/>
  </cols>
  <sheetData>
    <row r="1" s="36" customFormat="1" ht="37.5" customHeight="1" spans="1:12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="37" customFormat="1" ht="25" customHeight="1" spans="1:12">
      <c r="A2" s="41" t="s">
        <v>1</v>
      </c>
      <c r="B2" s="41" t="s">
        <v>2</v>
      </c>
      <c r="C2" s="41" t="s">
        <v>3</v>
      </c>
      <c r="D2" s="41" t="s">
        <v>4</v>
      </c>
      <c r="E2" s="42" t="s">
        <v>5</v>
      </c>
      <c r="F2" s="43"/>
      <c r="G2" s="41" t="s">
        <v>6</v>
      </c>
      <c r="H2" s="41"/>
      <c r="I2" s="54" t="s">
        <v>7</v>
      </c>
      <c r="J2" s="55"/>
      <c r="K2" s="55" t="s">
        <v>29</v>
      </c>
      <c r="L2" s="56" t="s">
        <v>52</v>
      </c>
    </row>
    <row r="3" s="38" customFormat="1" ht="25" customHeight="1" spans="1:12">
      <c r="A3" s="41"/>
      <c r="B3" s="41"/>
      <c r="C3" s="41"/>
      <c r="D3" s="41"/>
      <c r="E3" s="44" t="s">
        <v>53</v>
      </c>
      <c r="F3" s="44" t="s">
        <v>54</v>
      </c>
      <c r="G3" s="44" t="s">
        <v>53</v>
      </c>
      <c r="H3" s="44" t="s">
        <v>54</v>
      </c>
      <c r="I3" s="44" t="s">
        <v>53</v>
      </c>
      <c r="J3" s="44" t="s">
        <v>54</v>
      </c>
      <c r="K3" s="57"/>
      <c r="L3" s="58"/>
    </row>
    <row r="4" s="35" customFormat="1" ht="20.1" customHeight="1" spans="1:14">
      <c r="A4" s="45">
        <v>1</v>
      </c>
      <c r="B4" s="45" t="s">
        <v>55</v>
      </c>
      <c r="C4" s="45" t="s">
        <v>56</v>
      </c>
      <c r="D4" s="45" t="s">
        <v>11</v>
      </c>
      <c r="E4" s="45">
        <v>10</v>
      </c>
      <c r="F4" s="45">
        <v>10</v>
      </c>
      <c r="G4" s="45">
        <v>8</v>
      </c>
      <c r="H4" s="45">
        <v>2</v>
      </c>
      <c r="I4" s="59">
        <f t="shared" ref="I4:I27" si="0">E4*0.2*G4</f>
        <v>16</v>
      </c>
      <c r="J4" s="59">
        <f t="shared" ref="J4:J27" si="1">F4*0.2*H4</f>
        <v>4</v>
      </c>
      <c r="K4" s="59">
        <f t="shared" ref="K4:K28" si="2">I4+J4</f>
        <v>20</v>
      </c>
      <c r="L4" s="8"/>
      <c r="N4" s="60"/>
    </row>
    <row r="5" s="35" customFormat="1" ht="20.1" customHeight="1" spans="1:12">
      <c r="A5" s="8">
        <v>2</v>
      </c>
      <c r="B5" s="8" t="s">
        <v>57</v>
      </c>
      <c r="C5" s="8" t="s">
        <v>56</v>
      </c>
      <c r="D5" s="8" t="s">
        <v>11</v>
      </c>
      <c r="E5" s="45">
        <v>10</v>
      </c>
      <c r="F5" s="45">
        <v>10</v>
      </c>
      <c r="G5" s="8">
        <v>10</v>
      </c>
      <c r="H5" s="45">
        <v>5</v>
      </c>
      <c r="I5" s="59">
        <f t="shared" si="0"/>
        <v>20</v>
      </c>
      <c r="J5" s="59">
        <f t="shared" si="1"/>
        <v>10</v>
      </c>
      <c r="K5" s="59">
        <f t="shared" si="2"/>
        <v>30</v>
      </c>
      <c r="L5" s="8"/>
    </row>
    <row r="6" s="35" customFormat="1" ht="20.1" customHeight="1" spans="1:12">
      <c r="A6" s="8">
        <v>3</v>
      </c>
      <c r="B6" s="8" t="s">
        <v>58</v>
      </c>
      <c r="C6" s="8" t="s">
        <v>59</v>
      </c>
      <c r="D6" s="8" t="s">
        <v>11</v>
      </c>
      <c r="E6" s="8">
        <v>12</v>
      </c>
      <c r="F6" s="8">
        <v>18</v>
      </c>
      <c r="G6" s="8">
        <v>7</v>
      </c>
      <c r="H6" s="45">
        <v>8</v>
      </c>
      <c r="I6" s="59">
        <f t="shared" si="0"/>
        <v>16.8</v>
      </c>
      <c r="J6" s="59">
        <f t="shared" si="1"/>
        <v>28.8</v>
      </c>
      <c r="K6" s="59">
        <f t="shared" si="2"/>
        <v>45.6</v>
      </c>
      <c r="L6" s="8"/>
    </row>
    <row r="7" s="35" customFormat="1" ht="20.1" customHeight="1" spans="1:12">
      <c r="A7" s="8">
        <v>4</v>
      </c>
      <c r="B7" s="8" t="s">
        <v>60</v>
      </c>
      <c r="C7" s="8" t="s">
        <v>59</v>
      </c>
      <c r="D7" s="8" t="s">
        <v>11</v>
      </c>
      <c r="E7" s="8">
        <v>12</v>
      </c>
      <c r="F7" s="8">
        <v>18</v>
      </c>
      <c r="G7" s="7">
        <v>8</v>
      </c>
      <c r="H7" s="45">
        <v>10</v>
      </c>
      <c r="I7" s="59">
        <f t="shared" si="0"/>
        <v>19.2</v>
      </c>
      <c r="J7" s="59">
        <f t="shared" si="1"/>
        <v>36</v>
      </c>
      <c r="K7" s="59">
        <f t="shared" si="2"/>
        <v>55.2</v>
      </c>
      <c r="L7" s="8"/>
    </row>
    <row r="8" s="35" customFormat="1" ht="20.1" customHeight="1" spans="1:12">
      <c r="A8" s="8">
        <v>5</v>
      </c>
      <c r="B8" s="8" t="s">
        <v>61</v>
      </c>
      <c r="C8" s="8" t="s">
        <v>59</v>
      </c>
      <c r="D8" s="8" t="s">
        <v>11</v>
      </c>
      <c r="E8" s="8">
        <v>12</v>
      </c>
      <c r="F8" s="8">
        <v>18</v>
      </c>
      <c r="G8" s="8">
        <v>8</v>
      </c>
      <c r="H8" s="45">
        <v>11</v>
      </c>
      <c r="I8" s="59">
        <f t="shared" si="0"/>
        <v>19.2</v>
      </c>
      <c r="J8" s="59">
        <f t="shared" si="1"/>
        <v>39.6</v>
      </c>
      <c r="K8" s="59">
        <f t="shared" si="2"/>
        <v>58.8</v>
      </c>
      <c r="L8" s="8"/>
    </row>
    <row r="9" s="35" customFormat="1" ht="20.1" customHeight="1" spans="1:12">
      <c r="A9" s="8">
        <v>6</v>
      </c>
      <c r="B9" s="8" t="s">
        <v>62</v>
      </c>
      <c r="C9" s="8" t="s">
        <v>59</v>
      </c>
      <c r="D9" s="8" t="s">
        <v>11</v>
      </c>
      <c r="E9" s="8">
        <v>12</v>
      </c>
      <c r="F9" s="8">
        <v>18</v>
      </c>
      <c r="G9" s="8">
        <v>3</v>
      </c>
      <c r="H9" s="45">
        <v>5</v>
      </c>
      <c r="I9" s="59">
        <f t="shared" si="0"/>
        <v>7.2</v>
      </c>
      <c r="J9" s="59">
        <f t="shared" si="1"/>
        <v>18</v>
      </c>
      <c r="K9" s="59">
        <f t="shared" si="2"/>
        <v>25.2</v>
      </c>
      <c r="L9" s="8"/>
    </row>
    <row r="10" s="35" customFormat="1" ht="20.1" customHeight="1" spans="1:14">
      <c r="A10" s="8">
        <v>7</v>
      </c>
      <c r="B10" s="8" t="s">
        <v>63</v>
      </c>
      <c r="C10" s="8" t="s">
        <v>59</v>
      </c>
      <c r="D10" s="8" t="s">
        <v>11</v>
      </c>
      <c r="E10" s="8">
        <v>12</v>
      </c>
      <c r="F10" s="8">
        <v>18</v>
      </c>
      <c r="G10" s="8">
        <v>7</v>
      </c>
      <c r="H10" s="45">
        <v>0</v>
      </c>
      <c r="I10" s="59">
        <f t="shared" si="0"/>
        <v>16.8</v>
      </c>
      <c r="J10" s="59">
        <f t="shared" si="1"/>
        <v>0</v>
      </c>
      <c r="K10" s="59">
        <f t="shared" si="2"/>
        <v>16.8</v>
      </c>
      <c r="L10" s="8"/>
      <c r="N10" s="35" t="s">
        <v>64</v>
      </c>
    </row>
    <row r="11" s="35" customFormat="1" ht="20.1" customHeight="1" spans="1:12">
      <c r="A11" s="8">
        <v>8</v>
      </c>
      <c r="B11" s="8" t="s">
        <v>65</v>
      </c>
      <c r="C11" s="8" t="s">
        <v>59</v>
      </c>
      <c r="D11" s="8" t="s">
        <v>11</v>
      </c>
      <c r="E11" s="8">
        <v>12</v>
      </c>
      <c r="F11" s="8">
        <v>18</v>
      </c>
      <c r="G11" s="8">
        <v>6</v>
      </c>
      <c r="H11" s="45">
        <v>9</v>
      </c>
      <c r="I11" s="59">
        <f t="shared" si="0"/>
        <v>14.4</v>
      </c>
      <c r="J11" s="59">
        <f t="shared" si="1"/>
        <v>32.4</v>
      </c>
      <c r="K11" s="59">
        <f t="shared" si="2"/>
        <v>46.8</v>
      </c>
      <c r="L11" s="8"/>
    </row>
    <row r="12" s="35" customFormat="1" ht="20.1" customHeight="1" spans="1:17">
      <c r="A12" s="8">
        <v>9</v>
      </c>
      <c r="B12" s="8" t="s">
        <v>66</v>
      </c>
      <c r="C12" s="46" t="s">
        <v>67</v>
      </c>
      <c r="D12" s="8" t="s">
        <v>11</v>
      </c>
      <c r="E12" s="8">
        <v>10</v>
      </c>
      <c r="F12" s="8">
        <v>10</v>
      </c>
      <c r="G12" s="8">
        <v>11</v>
      </c>
      <c r="H12" s="45">
        <v>2</v>
      </c>
      <c r="I12" s="59">
        <f t="shared" si="0"/>
        <v>22</v>
      </c>
      <c r="J12" s="59">
        <f t="shared" si="1"/>
        <v>4</v>
      </c>
      <c r="K12" s="59">
        <f t="shared" si="2"/>
        <v>26</v>
      </c>
      <c r="L12" s="8"/>
      <c r="Q12" s="35" t="s">
        <v>64</v>
      </c>
    </row>
    <row r="13" s="35" customFormat="1" ht="20.1" customHeight="1" spans="1:12">
      <c r="A13" s="8">
        <v>10</v>
      </c>
      <c r="B13" s="8" t="s">
        <v>68</v>
      </c>
      <c r="C13" s="46" t="s">
        <v>67</v>
      </c>
      <c r="D13" s="8" t="s">
        <v>11</v>
      </c>
      <c r="E13" s="8">
        <v>10</v>
      </c>
      <c r="F13" s="8">
        <v>10</v>
      </c>
      <c r="G13" s="8">
        <v>15</v>
      </c>
      <c r="H13" s="45">
        <v>10</v>
      </c>
      <c r="I13" s="59">
        <f t="shared" si="0"/>
        <v>30</v>
      </c>
      <c r="J13" s="59">
        <f t="shared" si="1"/>
        <v>20</v>
      </c>
      <c r="K13" s="59">
        <f t="shared" si="2"/>
        <v>50</v>
      </c>
      <c r="L13" s="8"/>
    </row>
    <row r="14" s="35" customFormat="1" ht="20.1" customHeight="1" spans="1:14">
      <c r="A14" s="8">
        <v>11</v>
      </c>
      <c r="B14" s="8" t="s">
        <v>69</v>
      </c>
      <c r="C14" s="46" t="s">
        <v>67</v>
      </c>
      <c r="D14" s="8" t="s">
        <v>11</v>
      </c>
      <c r="E14" s="8">
        <v>10</v>
      </c>
      <c r="F14" s="8">
        <v>10</v>
      </c>
      <c r="G14" s="8">
        <v>17</v>
      </c>
      <c r="H14" s="45">
        <v>3</v>
      </c>
      <c r="I14" s="59">
        <f t="shared" si="0"/>
        <v>34</v>
      </c>
      <c r="J14" s="59">
        <f t="shared" si="1"/>
        <v>6</v>
      </c>
      <c r="K14" s="59">
        <f t="shared" si="2"/>
        <v>40</v>
      </c>
      <c r="L14" s="8"/>
      <c r="N14" s="35" t="s">
        <v>64</v>
      </c>
    </row>
    <row r="15" s="35" customFormat="1" ht="18" customHeight="1" spans="1:12">
      <c r="A15" s="8">
        <v>12</v>
      </c>
      <c r="B15" s="8" t="s">
        <v>70</v>
      </c>
      <c r="C15" s="46" t="s">
        <v>67</v>
      </c>
      <c r="D15" s="8" t="s">
        <v>11</v>
      </c>
      <c r="E15" s="8">
        <v>10</v>
      </c>
      <c r="F15" s="8">
        <v>10</v>
      </c>
      <c r="G15" s="8">
        <v>9</v>
      </c>
      <c r="H15" s="45">
        <v>0</v>
      </c>
      <c r="I15" s="59">
        <f t="shared" si="0"/>
        <v>18</v>
      </c>
      <c r="J15" s="59">
        <f t="shared" si="1"/>
        <v>0</v>
      </c>
      <c r="K15" s="59">
        <f t="shared" si="2"/>
        <v>18</v>
      </c>
      <c r="L15" s="8"/>
    </row>
    <row r="16" s="35" customFormat="1" ht="20.1" customHeight="1" spans="1:12">
      <c r="A16" s="8">
        <v>13</v>
      </c>
      <c r="B16" s="47" t="s">
        <v>71</v>
      </c>
      <c r="C16" s="46" t="s">
        <v>72</v>
      </c>
      <c r="D16" s="8" t="s">
        <v>11</v>
      </c>
      <c r="E16" s="8">
        <v>8</v>
      </c>
      <c r="F16" s="8">
        <v>10</v>
      </c>
      <c r="G16" s="8">
        <v>4</v>
      </c>
      <c r="H16" s="45">
        <v>1</v>
      </c>
      <c r="I16" s="59">
        <f t="shared" si="0"/>
        <v>6.4</v>
      </c>
      <c r="J16" s="59">
        <f t="shared" si="1"/>
        <v>2</v>
      </c>
      <c r="K16" s="59">
        <f t="shared" si="2"/>
        <v>8.4</v>
      </c>
      <c r="L16" s="8"/>
    </row>
    <row r="17" s="35" customFormat="1" ht="20.1" customHeight="1" spans="1:12">
      <c r="A17" s="8">
        <v>14</v>
      </c>
      <c r="B17" s="47" t="s">
        <v>73</v>
      </c>
      <c r="C17" s="46" t="s">
        <v>72</v>
      </c>
      <c r="D17" s="8" t="s">
        <v>11</v>
      </c>
      <c r="E17" s="8">
        <v>8</v>
      </c>
      <c r="F17" s="8">
        <v>10</v>
      </c>
      <c r="G17" s="8">
        <v>7</v>
      </c>
      <c r="H17" s="45">
        <v>2</v>
      </c>
      <c r="I17" s="59">
        <f t="shared" si="0"/>
        <v>11.2</v>
      </c>
      <c r="J17" s="59">
        <f t="shared" si="1"/>
        <v>4</v>
      </c>
      <c r="K17" s="59">
        <f t="shared" si="2"/>
        <v>15.2</v>
      </c>
      <c r="L17" s="8"/>
    </row>
    <row r="18" s="35" customFormat="1" ht="20.1" customHeight="1" spans="1:12">
      <c r="A18" s="8">
        <v>15</v>
      </c>
      <c r="B18" s="8" t="s">
        <v>74</v>
      </c>
      <c r="C18" s="46" t="s">
        <v>72</v>
      </c>
      <c r="D18" s="8" t="s">
        <v>11</v>
      </c>
      <c r="E18" s="8">
        <v>8</v>
      </c>
      <c r="F18" s="8">
        <v>10</v>
      </c>
      <c r="G18" s="8">
        <v>0</v>
      </c>
      <c r="H18" s="45">
        <v>1</v>
      </c>
      <c r="I18" s="59">
        <f t="shared" si="0"/>
        <v>0</v>
      </c>
      <c r="J18" s="59">
        <f t="shared" si="1"/>
        <v>2</v>
      </c>
      <c r="K18" s="59">
        <f t="shared" si="2"/>
        <v>2</v>
      </c>
      <c r="L18" s="8"/>
    </row>
    <row r="19" s="35" customFormat="1" ht="20.1" customHeight="1" spans="1:12">
      <c r="A19" s="8">
        <v>16</v>
      </c>
      <c r="B19" s="47" t="s">
        <v>75</v>
      </c>
      <c r="C19" s="46" t="s">
        <v>72</v>
      </c>
      <c r="D19" s="8" t="s">
        <v>11</v>
      </c>
      <c r="E19" s="8">
        <v>8</v>
      </c>
      <c r="F19" s="8">
        <v>10</v>
      </c>
      <c r="G19" s="8">
        <v>0</v>
      </c>
      <c r="H19" s="45">
        <v>1</v>
      </c>
      <c r="I19" s="59">
        <f t="shared" si="0"/>
        <v>0</v>
      </c>
      <c r="J19" s="59">
        <f t="shared" si="1"/>
        <v>2</v>
      </c>
      <c r="K19" s="59">
        <f t="shared" si="2"/>
        <v>2</v>
      </c>
      <c r="L19" s="8"/>
    </row>
    <row r="20" s="35" customFormat="1" ht="20.1" customHeight="1" spans="1:16">
      <c r="A20" s="8">
        <v>17</v>
      </c>
      <c r="B20" s="47" t="s">
        <v>76</v>
      </c>
      <c r="C20" s="46" t="s">
        <v>72</v>
      </c>
      <c r="D20" s="8" t="s">
        <v>11</v>
      </c>
      <c r="E20" s="8">
        <v>8</v>
      </c>
      <c r="F20" s="8">
        <v>10</v>
      </c>
      <c r="G20" s="8">
        <v>5</v>
      </c>
      <c r="H20" s="45">
        <v>0</v>
      </c>
      <c r="I20" s="59">
        <f t="shared" si="0"/>
        <v>8</v>
      </c>
      <c r="J20" s="59">
        <f t="shared" si="1"/>
        <v>0</v>
      </c>
      <c r="K20" s="59">
        <f t="shared" si="2"/>
        <v>8</v>
      </c>
      <c r="L20" s="8"/>
      <c r="P20" s="35" t="s">
        <v>64</v>
      </c>
    </row>
    <row r="21" s="35" customFormat="1" ht="20.1" customHeight="1" spans="1:12">
      <c r="A21" s="8">
        <v>18</v>
      </c>
      <c r="B21" s="8" t="s">
        <v>77</v>
      </c>
      <c r="C21" s="46" t="s">
        <v>72</v>
      </c>
      <c r="D21" s="8" t="s">
        <v>11</v>
      </c>
      <c r="E21" s="8">
        <v>8</v>
      </c>
      <c r="F21" s="8">
        <v>10</v>
      </c>
      <c r="G21" s="8">
        <v>3</v>
      </c>
      <c r="H21" s="45">
        <v>2</v>
      </c>
      <c r="I21" s="59">
        <f t="shared" si="0"/>
        <v>4.8</v>
      </c>
      <c r="J21" s="59">
        <f t="shared" si="1"/>
        <v>4</v>
      </c>
      <c r="K21" s="59">
        <f t="shared" si="2"/>
        <v>8.8</v>
      </c>
      <c r="L21" s="8"/>
    </row>
    <row r="22" s="35" customFormat="1" ht="20.1" customHeight="1" spans="1:12">
      <c r="A22" s="8">
        <v>19</v>
      </c>
      <c r="B22" s="8" t="s">
        <v>78</v>
      </c>
      <c r="C22" s="46" t="s">
        <v>72</v>
      </c>
      <c r="D22" s="8" t="s">
        <v>11</v>
      </c>
      <c r="E22" s="8">
        <v>8</v>
      </c>
      <c r="F22" s="8">
        <v>10</v>
      </c>
      <c r="G22" s="8">
        <v>3</v>
      </c>
      <c r="H22" s="45">
        <v>0</v>
      </c>
      <c r="I22" s="59">
        <f t="shared" si="0"/>
        <v>4.8</v>
      </c>
      <c r="J22" s="59">
        <f t="shared" si="1"/>
        <v>0</v>
      </c>
      <c r="K22" s="59">
        <f t="shared" si="2"/>
        <v>4.8</v>
      </c>
      <c r="L22" s="8"/>
    </row>
    <row r="23" s="35" customFormat="1" ht="20.1" customHeight="1" spans="1:12">
      <c r="A23" s="8">
        <v>20</v>
      </c>
      <c r="B23" s="8" t="s">
        <v>79</v>
      </c>
      <c r="C23" s="46" t="s">
        <v>72</v>
      </c>
      <c r="D23" s="8" t="s">
        <v>11</v>
      </c>
      <c r="E23" s="8">
        <v>8</v>
      </c>
      <c r="F23" s="8">
        <v>10</v>
      </c>
      <c r="G23" s="8">
        <v>2</v>
      </c>
      <c r="H23" s="45">
        <v>7</v>
      </c>
      <c r="I23" s="59">
        <f t="shared" si="0"/>
        <v>3.2</v>
      </c>
      <c r="J23" s="59">
        <f t="shared" si="1"/>
        <v>14</v>
      </c>
      <c r="K23" s="59">
        <f t="shared" si="2"/>
        <v>17.2</v>
      </c>
      <c r="L23" s="8"/>
    </row>
    <row r="24" s="35" customFormat="1" ht="20.1" customHeight="1" spans="1:12">
      <c r="A24" s="8">
        <v>21</v>
      </c>
      <c r="B24" s="8" t="s">
        <v>80</v>
      </c>
      <c r="C24" s="46" t="s">
        <v>72</v>
      </c>
      <c r="D24" s="46" t="s">
        <v>11</v>
      </c>
      <c r="E24" s="8">
        <v>8</v>
      </c>
      <c r="F24" s="8">
        <v>10</v>
      </c>
      <c r="G24" s="48">
        <v>4</v>
      </c>
      <c r="H24" s="45">
        <v>0</v>
      </c>
      <c r="I24" s="59">
        <f t="shared" si="0"/>
        <v>6.4</v>
      </c>
      <c r="J24" s="59">
        <f t="shared" si="1"/>
        <v>0</v>
      </c>
      <c r="K24" s="59">
        <f t="shared" si="2"/>
        <v>6.4</v>
      </c>
      <c r="L24" s="8"/>
    </row>
    <row r="25" s="35" customFormat="1" ht="20.1" customHeight="1" spans="1:12">
      <c r="A25" s="8">
        <v>22</v>
      </c>
      <c r="B25" s="8" t="s">
        <v>81</v>
      </c>
      <c r="C25" s="46" t="s">
        <v>56</v>
      </c>
      <c r="D25" s="8" t="s">
        <v>11</v>
      </c>
      <c r="E25" s="8">
        <v>10</v>
      </c>
      <c r="F25" s="8">
        <v>10</v>
      </c>
      <c r="G25" s="8">
        <v>4</v>
      </c>
      <c r="H25" s="45">
        <v>3</v>
      </c>
      <c r="I25" s="59">
        <f t="shared" si="0"/>
        <v>8</v>
      </c>
      <c r="J25" s="59">
        <f t="shared" si="1"/>
        <v>6</v>
      </c>
      <c r="K25" s="59">
        <f t="shared" si="2"/>
        <v>14</v>
      </c>
      <c r="L25" s="8"/>
    </row>
    <row r="26" s="36" customFormat="1" ht="20.1" customHeight="1" spans="1:12">
      <c r="A26" s="8">
        <v>23</v>
      </c>
      <c r="B26" s="8" t="s">
        <v>82</v>
      </c>
      <c r="C26" s="46" t="s">
        <v>56</v>
      </c>
      <c r="D26" s="46" t="s">
        <v>11</v>
      </c>
      <c r="E26" s="8">
        <v>10</v>
      </c>
      <c r="F26" s="8">
        <v>10</v>
      </c>
      <c r="G26" s="48">
        <v>3</v>
      </c>
      <c r="H26" s="45">
        <v>1</v>
      </c>
      <c r="I26" s="59">
        <f t="shared" si="0"/>
        <v>6</v>
      </c>
      <c r="J26" s="59">
        <f t="shared" si="1"/>
        <v>2</v>
      </c>
      <c r="K26" s="59">
        <f t="shared" si="2"/>
        <v>8</v>
      </c>
      <c r="L26" s="48"/>
    </row>
    <row r="27" s="36" customFormat="1" ht="20.1" customHeight="1" spans="1:12">
      <c r="A27" s="8">
        <v>24</v>
      </c>
      <c r="B27" s="8" t="s">
        <v>83</v>
      </c>
      <c r="C27" s="46" t="s">
        <v>56</v>
      </c>
      <c r="D27" s="46" t="s">
        <v>11</v>
      </c>
      <c r="E27" s="8">
        <v>10</v>
      </c>
      <c r="F27" s="8">
        <v>10</v>
      </c>
      <c r="G27" s="48">
        <v>0</v>
      </c>
      <c r="H27" s="45">
        <v>5</v>
      </c>
      <c r="I27" s="59">
        <f t="shared" si="0"/>
        <v>0</v>
      </c>
      <c r="J27" s="59">
        <f t="shared" si="1"/>
        <v>10</v>
      </c>
      <c r="K27" s="59">
        <f t="shared" si="2"/>
        <v>10</v>
      </c>
      <c r="L27" s="48"/>
    </row>
    <row r="28" s="36" customFormat="1" ht="20.1" customHeight="1" spans="1:12">
      <c r="A28" s="48"/>
      <c r="B28" s="49"/>
      <c r="C28" s="46"/>
      <c r="D28" s="50" t="s">
        <v>24</v>
      </c>
      <c r="E28" s="51"/>
      <c r="F28" s="51"/>
      <c r="G28" s="49">
        <f t="shared" ref="G28:J28" si="3">SUM(G4:G27)</f>
        <v>144</v>
      </c>
      <c r="H28" s="45">
        <f t="shared" si="3"/>
        <v>88</v>
      </c>
      <c r="I28" s="59">
        <f t="shared" si="3"/>
        <v>292.4</v>
      </c>
      <c r="J28" s="59">
        <f t="shared" si="3"/>
        <v>244.8</v>
      </c>
      <c r="K28" s="59">
        <f t="shared" si="2"/>
        <v>537.2</v>
      </c>
      <c r="L28" s="48"/>
    </row>
    <row r="29" ht="20.1" customHeight="1" spans="1:10">
      <c r="A29" s="52" t="s">
        <v>25</v>
      </c>
      <c r="B29" s="53" t="s">
        <v>26</v>
      </c>
      <c r="I29" s="35"/>
      <c r="J29" s="35"/>
    </row>
    <row r="30" ht="20.1" customHeight="1" spans="2:10">
      <c r="B30" s="53" t="s">
        <v>27</v>
      </c>
      <c r="I30" s="35"/>
      <c r="J30" s="35"/>
    </row>
  </sheetData>
  <mergeCells count="10">
    <mergeCell ref="A1:L1"/>
    <mergeCell ref="E2:F2"/>
    <mergeCell ref="G2:H2"/>
    <mergeCell ref="I2:J2"/>
    <mergeCell ref="A2:A3"/>
    <mergeCell ref="B2:B3"/>
    <mergeCell ref="C2:C3"/>
    <mergeCell ref="D2:D3"/>
    <mergeCell ref="K2:K3"/>
    <mergeCell ref="L2:L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workbookViewId="0">
      <selection activeCell="A1" sqref="A1:I1"/>
    </sheetView>
  </sheetViews>
  <sheetFormatPr defaultColWidth="9" defaultRowHeight="13.5"/>
  <cols>
    <col min="3" max="3" width="10.875" customWidth="1"/>
    <col min="4" max="4" width="12" customWidth="1"/>
    <col min="5" max="5" width="11.375" customWidth="1"/>
    <col min="6" max="6" width="10.625" customWidth="1"/>
    <col min="7" max="8" width="11.625" customWidth="1"/>
    <col min="9" max="9" width="13.125" customWidth="1"/>
  </cols>
  <sheetData>
    <row r="1" ht="30" customHeight="1" spans="1:9">
      <c r="A1" s="23" t="s">
        <v>84</v>
      </c>
      <c r="B1" s="23"/>
      <c r="C1" s="23"/>
      <c r="D1" s="23"/>
      <c r="E1" s="23"/>
      <c r="F1" s="23"/>
      <c r="G1" s="23"/>
      <c r="H1" s="23"/>
      <c r="I1" s="23"/>
    </row>
    <row r="2" s="28" customFormat="1" ht="27.75" spans="1:9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29</v>
      </c>
      <c r="I2" s="30" t="s">
        <v>8</v>
      </c>
    </row>
    <row r="3" s="29" customFormat="1" ht="20" customHeight="1" spans="1:9">
      <c r="A3" s="5">
        <v>1</v>
      </c>
      <c r="B3" s="8" t="s">
        <v>85</v>
      </c>
      <c r="C3" s="8" t="s">
        <v>86</v>
      </c>
      <c r="D3" s="8" t="s">
        <v>11</v>
      </c>
      <c r="E3" s="8">
        <v>10</v>
      </c>
      <c r="F3" s="8">
        <v>11</v>
      </c>
      <c r="G3" s="5">
        <f t="shared" ref="G3:G66" si="0">0.2*E3*F3</f>
        <v>22</v>
      </c>
      <c r="H3" s="5">
        <f>G3</f>
        <v>22</v>
      </c>
      <c r="I3" s="5" t="s">
        <v>32</v>
      </c>
    </row>
    <row r="4" s="29" customFormat="1" ht="20" customHeight="1" spans="1:9">
      <c r="A4" s="5">
        <v>2</v>
      </c>
      <c r="B4" s="8" t="s">
        <v>87</v>
      </c>
      <c r="C4" s="8" t="s">
        <v>88</v>
      </c>
      <c r="D4" s="8" t="s">
        <v>11</v>
      </c>
      <c r="E4" s="8">
        <v>10</v>
      </c>
      <c r="F4" s="8">
        <v>14</v>
      </c>
      <c r="G4" s="5">
        <f t="shared" si="0"/>
        <v>28</v>
      </c>
      <c r="H4" s="5">
        <f>G4</f>
        <v>28</v>
      </c>
      <c r="I4" s="5" t="s">
        <v>32</v>
      </c>
    </row>
    <row r="5" s="29" customFormat="1" ht="20" customHeight="1" spans="1:9">
      <c r="A5" s="5">
        <v>3</v>
      </c>
      <c r="B5" s="8" t="s">
        <v>89</v>
      </c>
      <c r="C5" s="8" t="s">
        <v>86</v>
      </c>
      <c r="D5" s="8" t="s">
        <v>11</v>
      </c>
      <c r="E5" s="8">
        <v>10</v>
      </c>
      <c r="F5" s="8">
        <v>11</v>
      </c>
      <c r="G5" s="5">
        <f t="shared" si="0"/>
        <v>22</v>
      </c>
      <c r="H5" s="31">
        <v>26</v>
      </c>
      <c r="I5" s="5" t="s">
        <v>32</v>
      </c>
    </row>
    <row r="6" s="29" customFormat="1" ht="20" customHeight="1" spans="1:9">
      <c r="A6" s="5">
        <v>4</v>
      </c>
      <c r="B6" s="8" t="s">
        <v>89</v>
      </c>
      <c r="C6" s="8" t="s">
        <v>90</v>
      </c>
      <c r="D6" s="8" t="s">
        <v>11</v>
      </c>
      <c r="E6" s="8">
        <v>10</v>
      </c>
      <c r="F6" s="8">
        <v>2</v>
      </c>
      <c r="G6" s="5">
        <f t="shared" si="0"/>
        <v>4</v>
      </c>
      <c r="H6" s="32"/>
      <c r="I6" s="5" t="s">
        <v>32</v>
      </c>
    </row>
    <row r="7" s="29" customFormat="1" ht="20" customHeight="1" spans="1:9">
      <c r="A7" s="5">
        <v>5</v>
      </c>
      <c r="B7" s="8" t="s">
        <v>91</v>
      </c>
      <c r="C7" s="8" t="s">
        <v>92</v>
      </c>
      <c r="D7" s="8" t="s">
        <v>11</v>
      </c>
      <c r="E7" s="8">
        <v>10</v>
      </c>
      <c r="F7" s="8">
        <v>5</v>
      </c>
      <c r="G7" s="5">
        <f t="shared" si="0"/>
        <v>10</v>
      </c>
      <c r="H7" s="5">
        <f>G7</f>
        <v>10</v>
      </c>
      <c r="I7" s="5" t="s">
        <v>32</v>
      </c>
    </row>
    <row r="8" s="29" customFormat="1" ht="20" customHeight="1" spans="1:9">
      <c r="A8" s="5">
        <v>6</v>
      </c>
      <c r="B8" s="8" t="s">
        <v>93</v>
      </c>
      <c r="C8" s="8" t="s">
        <v>94</v>
      </c>
      <c r="D8" s="8" t="s">
        <v>11</v>
      </c>
      <c r="E8" s="8">
        <v>10</v>
      </c>
      <c r="F8" s="8">
        <v>12</v>
      </c>
      <c r="G8" s="5">
        <f t="shared" si="0"/>
        <v>24</v>
      </c>
      <c r="H8" s="5">
        <f>G8</f>
        <v>24</v>
      </c>
      <c r="I8" s="5" t="s">
        <v>32</v>
      </c>
    </row>
    <row r="9" s="29" customFormat="1" ht="20" customHeight="1" spans="1:9">
      <c r="A9" s="5">
        <v>7</v>
      </c>
      <c r="B9" s="8" t="s">
        <v>95</v>
      </c>
      <c r="C9" s="8" t="s">
        <v>96</v>
      </c>
      <c r="D9" s="8" t="s">
        <v>11</v>
      </c>
      <c r="E9" s="8">
        <v>10</v>
      </c>
      <c r="F9" s="8">
        <v>5</v>
      </c>
      <c r="G9" s="5">
        <f t="shared" si="0"/>
        <v>10</v>
      </c>
      <c r="H9" s="31">
        <v>66</v>
      </c>
      <c r="I9" s="5" t="s">
        <v>32</v>
      </c>
    </row>
    <row r="10" s="29" customFormat="1" ht="20" customHeight="1" spans="1:9">
      <c r="A10" s="5">
        <v>8</v>
      </c>
      <c r="B10" s="8" t="s">
        <v>95</v>
      </c>
      <c r="C10" s="8" t="s">
        <v>97</v>
      </c>
      <c r="D10" s="8" t="s">
        <v>11</v>
      </c>
      <c r="E10" s="8">
        <v>10</v>
      </c>
      <c r="F10" s="8">
        <v>7</v>
      </c>
      <c r="G10" s="5">
        <f t="shared" si="0"/>
        <v>14</v>
      </c>
      <c r="H10" s="33"/>
      <c r="I10" s="5" t="s">
        <v>32</v>
      </c>
    </row>
    <row r="11" s="29" customFormat="1" ht="20" customHeight="1" spans="1:9">
      <c r="A11" s="5">
        <v>9</v>
      </c>
      <c r="B11" s="8" t="s">
        <v>95</v>
      </c>
      <c r="C11" s="8" t="s">
        <v>98</v>
      </c>
      <c r="D11" s="8" t="s">
        <v>11</v>
      </c>
      <c r="E11" s="8">
        <v>10</v>
      </c>
      <c r="F11" s="8">
        <v>21</v>
      </c>
      <c r="G11" s="5">
        <f t="shared" si="0"/>
        <v>42</v>
      </c>
      <c r="H11" s="32"/>
      <c r="I11" s="5" t="s">
        <v>34</v>
      </c>
    </row>
    <row r="12" s="29" customFormat="1" ht="20" customHeight="1" spans="1:9">
      <c r="A12" s="5">
        <v>10</v>
      </c>
      <c r="B12" s="8" t="s">
        <v>99</v>
      </c>
      <c r="C12" s="8" t="s">
        <v>86</v>
      </c>
      <c r="D12" s="8" t="s">
        <v>11</v>
      </c>
      <c r="E12" s="8">
        <v>10</v>
      </c>
      <c r="F12" s="8">
        <v>10</v>
      </c>
      <c r="G12" s="5">
        <f t="shared" si="0"/>
        <v>20</v>
      </c>
      <c r="H12" s="31">
        <v>24</v>
      </c>
      <c r="I12" s="5" t="s">
        <v>32</v>
      </c>
    </row>
    <row r="13" s="29" customFormat="1" ht="20" customHeight="1" spans="1:9">
      <c r="A13" s="5">
        <v>11</v>
      </c>
      <c r="B13" s="8" t="s">
        <v>99</v>
      </c>
      <c r="C13" s="8" t="s">
        <v>90</v>
      </c>
      <c r="D13" s="8" t="s">
        <v>11</v>
      </c>
      <c r="E13" s="8">
        <v>10</v>
      </c>
      <c r="F13" s="8">
        <v>2</v>
      </c>
      <c r="G13" s="5">
        <f t="shared" si="0"/>
        <v>4</v>
      </c>
      <c r="H13" s="32"/>
      <c r="I13" s="5" t="s">
        <v>32</v>
      </c>
    </row>
    <row r="14" s="29" customFormat="1" ht="20" customHeight="1" spans="1:9">
      <c r="A14" s="5">
        <v>12</v>
      </c>
      <c r="B14" s="8" t="s">
        <v>100</v>
      </c>
      <c r="C14" s="8" t="s">
        <v>88</v>
      </c>
      <c r="D14" s="8" t="s">
        <v>11</v>
      </c>
      <c r="E14" s="8">
        <v>10</v>
      </c>
      <c r="F14" s="8">
        <v>16</v>
      </c>
      <c r="G14" s="5">
        <f t="shared" si="0"/>
        <v>32</v>
      </c>
      <c r="H14" s="5">
        <f>G14</f>
        <v>32</v>
      </c>
      <c r="I14" s="5" t="s">
        <v>32</v>
      </c>
    </row>
    <row r="15" s="29" customFormat="1" ht="20" customHeight="1" spans="1:9">
      <c r="A15" s="5">
        <v>13</v>
      </c>
      <c r="B15" s="8" t="s">
        <v>101</v>
      </c>
      <c r="C15" s="8" t="s">
        <v>94</v>
      </c>
      <c r="D15" s="8" t="s">
        <v>11</v>
      </c>
      <c r="E15" s="8">
        <v>10</v>
      </c>
      <c r="F15" s="8">
        <v>12</v>
      </c>
      <c r="G15" s="5">
        <f t="shared" si="0"/>
        <v>24</v>
      </c>
      <c r="H15" s="5">
        <f>G15</f>
        <v>24</v>
      </c>
      <c r="I15" s="5" t="s">
        <v>32</v>
      </c>
    </row>
    <row r="16" s="29" customFormat="1" ht="20" customHeight="1" spans="1:9">
      <c r="A16" s="5">
        <v>14</v>
      </c>
      <c r="B16" s="8" t="s">
        <v>102</v>
      </c>
      <c r="C16" s="8" t="s">
        <v>92</v>
      </c>
      <c r="D16" s="8" t="s">
        <v>11</v>
      </c>
      <c r="E16" s="8">
        <v>10</v>
      </c>
      <c r="F16" s="8">
        <v>8</v>
      </c>
      <c r="G16" s="5">
        <f t="shared" si="0"/>
        <v>16</v>
      </c>
      <c r="H16" s="5">
        <f>G16</f>
        <v>16</v>
      </c>
      <c r="I16" s="5" t="s">
        <v>32</v>
      </c>
    </row>
    <row r="17" s="29" customFormat="1" ht="20" customHeight="1" spans="1:9">
      <c r="A17" s="5">
        <v>15</v>
      </c>
      <c r="B17" s="8" t="s">
        <v>103</v>
      </c>
      <c r="C17" s="8" t="s">
        <v>86</v>
      </c>
      <c r="D17" s="8" t="s">
        <v>11</v>
      </c>
      <c r="E17" s="8">
        <v>10</v>
      </c>
      <c r="F17" s="8">
        <v>10</v>
      </c>
      <c r="G17" s="5">
        <f t="shared" si="0"/>
        <v>20</v>
      </c>
      <c r="H17" s="31">
        <v>26</v>
      </c>
      <c r="I17" s="5" t="s">
        <v>32</v>
      </c>
    </row>
    <row r="18" s="29" customFormat="1" ht="20" customHeight="1" spans="1:9">
      <c r="A18" s="5">
        <v>16</v>
      </c>
      <c r="B18" s="8" t="s">
        <v>103</v>
      </c>
      <c r="C18" s="8" t="s">
        <v>90</v>
      </c>
      <c r="D18" s="8" t="s">
        <v>11</v>
      </c>
      <c r="E18" s="8">
        <v>10</v>
      </c>
      <c r="F18" s="8">
        <v>3</v>
      </c>
      <c r="G18" s="5">
        <f t="shared" si="0"/>
        <v>6</v>
      </c>
      <c r="H18" s="32"/>
      <c r="I18" s="5" t="s">
        <v>32</v>
      </c>
    </row>
    <row r="19" s="29" customFormat="1" ht="20" customHeight="1" spans="1:9">
      <c r="A19" s="5">
        <v>17</v>
      </c>
      <c r="B19" s="8" t="s">
        <v>104</v>
      </c>
      <c r="C19" s="8" t="s">
        <v>96</v>
      </c>
      <c r="D19" s="8" t="s">
        <v>11</v>
      </c>
      <c r="E19" s="8">
        <v>10</v>
      </c>
      <c r="F19" s="8">
        <v>9</v>
      </c>
      <c r="G19" s="5">
        <f t="shared" si="0"/>
        <v>18</v>
      </c>
      <c r="H19" s="31">
        <v>66</v>
      </c>
      <c r="I19" s="5" t="s">
        <v>32</v>
      </c>
    </row>
    <row r="20" s="29" customFormat="1" ht="20" customHeight="1" spans="1:9">
      <c r="A20" s="5">
        <v>18</v>
      </c>
      <c r="B20" s="8" t="s">
        <v>104</v>
      </c>
      <c r="C20" s="8" t="s">
        <v>97</v>
      </c>
      <c r="D20" s="8" t="s">
        <v>11</v>
      </c>
      <c r="E20" s="8">
        <v>10</v>
      </c>
      <c r="F20" s="8">
        <v>13</v>
      </c>
      <c r="G20" s="5">
        <f t="shared" si="0"/>
        <v>26</v>
      </c>
      <c r="H20" s="33"/>
      <c r="I20" s="5" t="s">
        <v>32</v>
      </c>
    </row>
    <row r="21" s="29" customFormat="1" ht="20" customHeight="1" spans="1:9">
      <c r="A21" s="5">
        <v>19</v>
      </c>
      <c r="B21" s="8" t="s">
        <v>104</v>
      </c>
      <c r="C21" s="8" t="s">
        <v>98</v>
      </c>
      <c r="D21" s="8" t="s">
        <v>11</v>
      </c>
      <c r="E21" s="8">
        <v>10</v>
      </c>
      <c r="F21" s="8">
        <v>11</v>
      </c>
      <c r="G21" s="5">
        <f t="shared" si="0"/>
        <v>22</v>
      </c>
      <c r="H21" s="32"/>
      <c r="I21" s="5" t="s">
        <v>34</v>
      </c>
    </row>
    <row r="22" s="29" customFormat="1" ht="20" customHeight="1" spans="1:9">
      <c r="A22" s="5">
        <v>20</v>
      </c>
      <c r="B22" s="8" t="s">
        <v>105</v>
      </c>
      <c r="C22" s="8" t="s">
        <v>94</v>
      </c>
      <c r="D22" s="8" t="s">
        <v>11</v>
      </c>
      <c r="E22" s="8">
        <v>10</v>
      </c>
      <c r="F22" s="8">
        <v>13</v>
      </c>
      <c r="G22" s="5">
        <f t="shared" si="0"/>
        <v>26</v>
      </c>
      <c r="H22" s="5">
        <f>G22</f>
        <v>26</v>
      </c>
      <c r="I22" s="5" t="s">
        <v>32</v>
      </c>
    </row>
    <row r="23" s="29" customFormat="1" ht="20" customHeight="1" spans="1:9">
      <c r="A23" s="5">
        <v>21</v>
      </c>
      <c r="B23" s="8" t="s">
        <v>106</v>
      </c>
      <c r="C23" s="8" t="s">
        <v>96</v>
      </c>
      <c r="D23" s="8" t="s">
        <v>11</v>
      </c>
      <c r="E23" s="8">
        <v>10</v>
      </c>
      <c r="F23" s="8">
        <v>2</v>
      </c>
      <c r="G23" s="5">
        <f t="shared" si="0"/>
        <v>4</v>
      </c>
      <c r="H23" s="31">
        <v>66</v>
      </c>
      <c r="I23" s="5" t="s">
        <v>32</v>
      </c>
    </row>
    <row r="24" s="29" customFormat="1" ht="20" customHeight="1" spans="1:9">
      <c r="A24" s="5">
        <v>22</v>
      </c>
      <c r="B24" s="8" t="s">
        <v>106</v>
      </c>
      <c r="C24" s="8" t="s">
        <v>97</v>
      </c>
      <c r="D24" s="8" t="s">
        <v>11</v>
      </c>
      <c r="E24" s="8">
        <v>10</v>
      </c>
      <c r="F24" s="8">
        <v>3</v>
      </c>
      <c r="G24" s="5">
        <f t="shared" si="0"/>
        <v>6</v>
      </c>
      <c r="H24" s="33"/>
      <c r="I24" s="5" t="s">
        <v>32</v>
      </c>
    </row>
    <row r="25" s="29" customFormat="1" ht="20" customHeight="1" spans="1:9">
      <c r="A25" s="5">
        <v>23</v>
      </c>
      <c r="B25" s="8" t="s">
        <v>106</v>
      </c>
      <c r="C25" s="8" t="s">
        <v>98</v>
      </c>
      <c r="D25" s="8" t="s">
        <v>11</v>
      </c>
      <c r="E25" s="8">
        <v>10</v>
      </c>
      <c r="F25" s="8">
        <v>28</v>
      </c>
      <c r="G25" s="5">
        <f t="shared" si="0"/>
        <v>56</v>
      </c>
      <c r="H25" s="32"/>
      <c r="I25" s="5" t="s">
        <v>34</v>
      </c>
    </row>
    <row r="26" s="29" customFormat="1" ht="20" customHeight="1" spans="1:9">
      <c r="A26" s="5">
        <v>24</v>
      </c>
      <c r="B26" s="8" t="s">
        <v>107</v>
      </c>
      <c r="C26" s="8" t="s">
        <v>92</v>
      </c>
      <c r="D26" s="8" t="s">
        <v>11</v>
      </c>
      <c r="E26" s="8">
        <v>10</v>
      </c>
      <c r="F26" s="8">
        <v>6</v>
      </c>
      <c r="G26" s="5">
        <f t="shared" si="0"/>
        <v>12</v>
      </c>
      <c r="H26" s="5">
        <f>G26</f>
        <v>12</v>
      </c>
      <c r="I26" s="5" t="s">
        <v>32</v>
      </c>
    </row>
    <row r="27" s="29" customFormat="1" ht="20" customHeight="1" spans="1:9">
      <c r="A27" s="5">
        <v>25</v>
      </c>
      <c r="B27" s="8" t="s">
        <v>108</v>
      </c>
      <c r="C27" s="8" t="s">
        <v>96</v>
      </c>
      <c r="D27" s="8" t="s">
        <v>11</v>
      </c>
      <c r="E27" s="8">
        <v>10</v>
      </c>
      <c r="F27" s="8">
        <v>15</v>
      </c>
      <c r="G27" s="5">
        <f t="shared" si="0"/>
        <v>30</v>
      </c>
      <c r="H27" s="31">
        <v>66</v>
      </c>
      <c r="I27" s="5" t="s">
        <v>32</v>
      </c>
    </row>
    <row r="28" s="29" customFormat="1" ht="20" customHeight="1" spans="1:9">
      <c r="A28" s="5">
        <v>26</v>
      </c>
      <c r="B28" s="8" t="s">
        <v>108</v>
      </c>
      <c r="C28" s="8" t="s">
        <v>97</v>
      </c>
      <c r="D28" s="8" t="s">
        <v>11</v>
      </c>
      <c r="E28" s="8">
        <v>10</v>
      </c>
      <c r="F28" s="8">
        <v>6</v>
      </c>
      <c r="G28" s="5">
        <f t="shared" si="0"/>
        <v>12</v>
      </c>
      <c r="H28" s="33"/>
      <c r="I28" s="5" t="s">
        <v>32</v>
      </c>
    </row>
    <row r="29" s="29" customFormat="1" ht="20" customHeight="1" spans="1:9">
      <c r="A29" s="5">
        <v>27</v>
      </c>
      <c r="B29" s="8" t="s">
        <v>108</v>
      </c>
      <c r="C29" s="8" t="s">
        <v>98</v>
      </c>
      <c r="D29" s="8" t="s">
        <v>11</v>
      </c>
      <c r="E29" s="8">
        <v>10</v>
      </c>
      <c r="F29" s="8">
        <v>12</v>
      </c>
      <c r="G29" s="5">
        <f t="shared" si="0"/>
        <v>24</v>
      </c>
      <c r="H29" s="32"/>
      <c r="I29" s="5" t="s">
        <v>34</v>
      </c>
    </row>
    <row r="30" s="29" customFormat="1" ht="20" customHeight="1" spans="1:9">
      <c r="A30" s="5">
        <v>28</v>
      </c>
      <c r="B30" s="8" t="s">
        <v>109</v>
      </c>
      <c r="C30" s="8" t="s">
        <v>94</v>
      </c>
      <c r="D30" s="8" t="s">
        <v>11</v>
      </c>
      <c r="E30" s="8">
        <v>10</v>
      </c>
      <c r="F30" s="8">
        <v>10</v>
      </c>
      <c r="G30" s="5">
        <f t="shared" si="0"/>
        <v>20</v>
      </c>
      <c r="H30" s="5">
        <f>G30</f>
        <v>20</v>
      </c>
      <c r="I30" s="5" t="s">
        <v>32</v>
      </c>
    </row>
    <row r="31" s="29" customFormat="1" ht="20" customHeight="1" spans="1:9">
      <c r="A31" s="5">
        <v>29</v>
      </c>
      <c r="B31" s="8" t="s">
        <v>110</v>
      </c>
      <c r="C31" s="8" t="s">
        <v>88</v>
      </c>
      <c r="D31" s="8" t="s">
        <v>11</v>
      </c>
      <c r="E31" s="8">
        <v>10</v>
      </c>
      <c r="F31" s="8">
        <v>16</v>
      </c>
      <c r="G31" s="5">
        <f t="shared" si="0"/>
        <v>32</v>
      </c>
      <c r="H31" s="5">
        <f>G31</f>
        <v>32</v>
      </c>
      <c r="I31" s="5" t="s">
        <v>32</v>
      </c>
    </row>
    <row r="32" s="29" customFormat="1" ht="20" customHeight="1" spans="1:9">
      <c r="A32" s="5">
        <v>30</v>
      </c>
      <c r="B32" s="8" t="s">
        <v>111</v>
      </c>
      <c r="C32" s="8" t="s">
        <v>112</v>
      </c>
      <c r="D32" s="8" t="s">
        <v>11</v>
      </c>
      <c r="E32" s="8">
        <v>10</v>
      </c>
      <c r="F32" s="8">
        <v>11</v>
      </c>
      <c r="G32" s="5">
        <f t="shared" si="0"/>
        <v>22</v>
      </c>
      <c r="H32" s="5">
        <f>G32</f>
        <v>22</v>
      </c>
      <c r="I32" s="5" t="s">
        <v>32</v>
      </c>
    </row>
    <row r="33" s="29" customFormat="1" ht="20" customHeight="1" spans="1:9">
      <c r="A33" s="5">
        <v>31</v>
      </c>
      <c r="B33" s="8" t="s">
        <v>113</v>
      </c>
      <c r="C33" s="8" t="s">
        <v>86</v>
      </c>
      <c r="D33" s="8" t="s">
        <v>11</v>
      </c>
      <c r="E33" s="8">
        <v>10</v>
      </c>
      <c r="F33" s="8">
        <v>10</v>
      </c>
      <c r="G33" s="5">
        <f t="shared" si="0"/>
        <v>20</v>
      </c>
      <c r="H33" s="31">
        <v>26</v>
      </c>
      <c r="I33" s="5" t="s">
        <v>32</v>
      </c>
    </row>
    <row r="34" s="29" customFormat="1" ht="20" customHeight="1" spans="1:9">
      <c r="A34" s="5">
        <v>32</v>
      </c>
      <c r="B34" s="8" t="s">
        <v>113</v>
      </c>
      <c r="C34" s="8" t="s">
        <v>90</v>
      </c>
      <c r="D34" s="8" t="s">
        <v>11</v>
      </c>
      <c r="E34" s="8">
        <v>10</v>
      </c>
      <c r="F34" s="8">
        <v>3</v>
      </c>
      <c r="G34" s="5">
        <f t="shared" si="0"/>
        <v>6</v>
      </c>
      <c r="H34" s="32"/>
      <c r="I34" s="5" t="s">
        <v>32</v>
      </c>
    </row>
    <row r="35" s="29" customFormat="1" ht="20" customHeight="1" spans="1:9">
      <c r="A35" s="5">
        <v>33</v>
      </c>
      <c r="B35" s="8" t="s">
        <v>114</v>
      </c>
      <c r="C35" s="8" t="s">
        <v>112</v>
      </c>
      <c r="D35" s="8" t="s">
        <v>11</v>
      </c>
      <c r="E35" s="8">
        <v>10</v>
      </c>
      <c r="F35" s="8">
        <v>11</v>
      </c>
      <c r="G35" s="5">
        <f t="shared" si="0"/>
        <v>22</v>
      </c>
      <c r="H35" s="5">
        <f>G35</f>
        <v>22</v>
      </c>
      <c r="I35" s="5" t="s">
        <v>32</v>
      </c>
    </row>
    <row r="36" s="29" customFormat="1" ht="20" customHeight="1" spans="1:9">
      <c r="A36" s="5">
        <v>34</v>
      </c>
      <c r="B36" s="8" t="s">
        <v>115</v>
      </c>
      <c r="C36" s="8" t="s">
        <v>116</v>
      </c>
      <c r="D36" s="8" t="s">
        <v>11</v>
      </c>
      <c r="E36" s="8">
        <v>10</v>
      </c>
      <c r="F36" s="8">
        <v>9</v>
      </c>
      <c r="G36" s="5">
        <f t="shared" si="0"/>
        <v>18</v>
      </c>
      <c r="H36" s="5">
        <f t="shared" ref="H36:H71" si="1">G36</f>
        <v>18</v>
      </c>
      <c r="I36" s="5" t="s">
        <v>32</v>
      </c>
    </row>
    <row r="37" s="29" customFormat="1" ht="20" customHeight="1" spans="1:9">
      <c r="A37" s="5">
        <v>35</v>
      </c>
      <c r="B37" s="8" t="s">
        <v>117</v>
      </c>
      <c r="C37" s="8" t="s">
        <v>94</v>
      </c>
      <c r="D37" s="8" t="s">
        <v>11</v>
      </c>
      <c r="E37" s="8">
        <v>10</v>
      </c>
      <c r="F37" s="8">
        <v>11</v>
      </c>
      <c r="G37" s="5">
        <f t="shared" si="0"/>
        <v>22</v>
      </c>
      <c r="H37" s="5">
        <f t="shared" si="1"/>
        <v>22</v>
      </c>
      <c r="I37" s="5" t="s">
        <v>32</v>
      </c>
    </row>
    <row r="38" s="29" customFormat="1" ht="20" customHeight="1" spans="1:9">
      <c r="A38" s="5">
        <v>36</v>
      </c>
      <c r="B38" s="8" t="s">
        <v>118</v>
      </c>
      <c r="C38" s="8" t="s">
        <v>96</v>
      </c>
      <c r="D38" s="8" t="s">
        <v>11</v>
      </c>
      <c r="E38" s="8">
        <v>10</v>
      </c>
      <c r="F38" s="8">
        <v>12</v>
      </c>
      <c r="G38" s="5">
        <f t="shared" si="0"/>
        <v>24</v>
      </c>
      <c r="H38" s="31">
        <v>64</v>
      </c>
      <c r="I38" s="5" t="s">
        <v>32</v>
      </c>
    </row>
    <row r="39" s="29" customFormat="1" ht="20" customHeight="1" spans="1:9">
      <c r="A39" s="5">
        <v>37</v>
      </c>
      <c r="B39" s="8" t="s">
        <v>118</v>
      </c>
      <c r="C39" s="8" t="s">
        <v>98</v>
      </c>
      <c r="D39" s="8" t="s">
        <v>11</v>
      </c>
      <c r="E39" s="8">
        <v>10</v>
      </c>
      <c r="F39" s="8">
        <v>18</v>
      </c>
      <c r="G39" s="5">
        <f t="shared" si="0"/>
        <v>36</v>
      </c>
      <c r="H39" s="33"/>
      <c r="I39" s="5" t="s">
        <v>34</v>
      </c>
    </row>
    <row r="40" s="29" customFormat="1" ht="20" customHeight="1" spans="1:9">
      <c r="A40" s="5">
        <v>38</v>
      </c>
      <c r="B40" s="8" t="s">
        <v>118</v>
      </c>
      <c r="C40" s="8" t="s">
        <v>97</v>
      </c>
      <c r="D40" s="8" t="s">
        <v>11</v>
      </c>
      <c r="E40" s="8">
        <v>10</v>
      </c>
      <c r="F40" s="8">
        <v>2</v>
      </c>
      <c r="G40" s="5">
        <f t="shared" si="0"/>
        <v>4</v>
      </c>
      <c r="H40" s="32"/>
      <c r="I40" s="5" t="s">
        <v>32</v>
      </c>
    </row>
    <row r="41" s="29" customFormat="1" ht="20" customHeight="1" spans="1:9">
      <c r="A41" s="5">
        <v>39</v>
      </c>
      <c r="B41" s="8" t="s">
        <v>119</v>
      </c>
      <c r="C41" s="8" t="s">
        <v>98</v>
      </c>
      <c r="D41" s="8" t="s">
        <v>11</v>
      </c>
      <c r="E41" s="8">
        <v>10</v>
      </c>
      <c r="F41" s="8">
        <v>24</v>
      </c>
      <c r="G41" s="5">
        <f t="shared" si="0"/>
        <v>48</v>
      </c>
      <c r="H41" s="5">
        <f t="shared" si="1"/>
        <v>48</v>
      </c>
      <c r="I41" s="5" t="s">
        <v>34</v>
      </c>
    </row>
    <row r="42" s="29" customFormat="1" ht="20" customHeight="1" spans="1:9">
      <c r="A42" s="5">
        <v>40</v>
      </c>
      <c r="B42" s="8" t="s">
        <v>120</v>
      </c>
      <c r="C42" s="8" t="s">
        <v>116</v>
      </c>
      <c r="D42" s="8" t="s">
        <v>11</v>
      </c>
      <c r="E42" s="8">
        <v>10</v>
      </c>
      <c r="F42" s="8">
        <v>9</v>
      </c>
      <c r="G42" s="5">
        <f t="shared" si="0"/>
        <v>18</v>
      </c>
      <c r="H42" s="5">
        <f t="shared" si="1"/>
        <v>18</v>
      </c>
      <c r="I42" s="5" t="s">
        <v>32</v>
      </c>
    </row>
    <row r="43" s="29" customFormat="1" ht="20" customHeight="1" spans="1:9">
      <c r="A43" s="5">
        <v>41</v>
      </c>
      <c r="B43" s="8" t="s">
        <v>121</v>
      </c>
      <c r="C43" s="8" t="s">
        <v>88</v>
      </c>
      <c r="D43" s="8" t="s">
        <v>11</v>
      </c>
      <c r="E43" s="8">
        <v>10</v>
      </c>
      <c r="F43" s="8">
        <v>16</v>
      </c>
      <c r="G43" s="5">
        <f t="shared" si="0"/>
        <v>32</v>
      </c>
      <c r="H43" s="5">
        <f t="shared" si="1"/>
        <v>32</v>
      </c>
      <c r="I43" s="5" t="s">
        <v>32</v>
      </c>
    </row>
    <row r="44" s="29" customFormat="1" ht="20" customHeight="1" spans="1:9">
      <c r="A44" s="5">
        <v>42</v>
      </c>
      <c r="B44" s="8" t="s">
        <v>122</v>
      </c>
      <c r="C44" s="8" t="s">
        <v>112</v>
      </c>
      <c r="D44" s="8" t="s">
        <v>11</v>
      </c>
      <c r="E44" s="8">
        <v>10</v>
      </c>
      <c r="F44" s="8">
        <v>10</v>
      </c>
      <c r="G44" s="5">
        <f t="shared" si="0"/>
        <v>20</v>
      </c>
      <c r="H44" s="5">
        <f t="shared" si="1"/>
        <v>20</v>
      </c>
      <c r="I44" s="5" t="s">
        <v>32</v>
      </c>
    </row>
    <row r="45" s="29" customFormat="1" ht="20" customHeight="1" spans="1:9">
      <c r="A45" s="5">
        <v>43</v>
      </c>
      <c r="B45" s="8" t="s">
        <v>123</v>
      </c>
      <c r="C45" s="8" t="s">
        <v>86</v>
      </c>
      <c r="D45" s="8" t="s">
        <v>11</v>
      </c>
      <c r="E45" s="8">
        <v>10</v>
      </c>
      <c r="F45" s="8">
        <v>10</v>
      </c>
      <c r="G45" s="5">
        <f t="shared" si="0"/>
        <v>20</v>
      </c>
      <c r="H45" s="31">
        <v>26</v>
      </c>
      <c r="I45" s="5" t="s">
        <v>32</v>
      </c>
    </row>
    <row r="46" s="29" customFormat="1" ht="20" customHeight="1" spans="1:9">
      <c r="A46" s="5">
        <v>44</v>
      </c>
      <c r="B46" s="8" t="s">
        <v>123</v>
      </c>
      <c r="C46" s="8" t="s">
        <v>90</v>
      </c>
      <c r="D46" s="8" t="s">
        <v>11</v>
      </c>
      <c r="E46" s="8">
        <v>10</v>
      </c>
      <c r="F46" s="8">
        <v>3</v>
      </c>
      <c r="G46" s="5">
        <f t="shared" si="0"/>
        <v>6</v>
      </c>
      <c r="H46" s="32"/>
      <c r="I46" s="5" t="s">
        <v>32</v>
      </c>
    </row>
    <row r="47" s="29" customFormat="1" ht="20" customHeight="1" spans="1:9">
      <c r="A47" s="5">
        <v>45</v>
      </c>
      <c r="B47" s="8" t="s">
        <v>124</v>
      </c>
      <c r="C47" s="8" t="s">
        <v>94</v>
      </c>
      <c r="D47" s="8" t="s">
        <v>11</v>
      </c>
      <c r="E47" s="8">
        <v>10</v>
      </c>
      <c r="F47" s="8">
        <v>11</v>
      </c>
      <c r="G47" s="5">
        <f t="shared" si="0"/>
        <v>22</v>
      </c>
      <c r="H47" s="5">
        <f t="shared" si="1"/>
        <v>22</v>
      </c>
      <c r="I47" s="5" t="s">
        <v>32</v>
      </c>
    </row>
    <row r="48" s="29" customFormat="1" ht="20" customHeight="1" spans="1:9">
      <c r="A48" s="5">
        <v>46</v>
      </c>
      <c r="B48" s="8" t="s">
        <v>125</v>
      </c>
      <c r="C48" s="8" t="s">
        <v>94</v>
      </c>
      <c r="D48" s="8" t="s">
        <v>11</v>
      </c>
      <c r="E48" s="8">
        <v>10</v>
      </c>
      <c r="F48" s="8">
        <v>10</v>
      </c>
      <c r="G48" s="5">
        <f t="shared" si="0"/>
        <v>20</v>
      </c>
      <c r="H48" s="5">
        <f t="shared" si="1"/>
        <v>20</v>
      </c>
      <c r="I48" s="5" t="s">
        <v>32</v>
      </c>
    </row>
    <row r="49" s="29" customFormat="1" ht="20" customHeight="1" spans="1:9">
      <c r="A49" s="5">
        <v>47</v>
      </c>
      <c r="B49" s="8" t="s">
        <v>126</v>
      </c>
      <c r="C49" s="8" t="s">
        <v>116</v>
      </c>
      <c r="D49" s="8" t="s">
        <v>11</v>
      </c>
      <c r="E49" s="8">
        <v>10</v>
      </c>
      <c r="F49" s="8">
        <v>9</v>
      </c>
      <c r="G49" s="5">
        <f t="shared" si="0"/>
        <v>18</v>
      </c>
      <c r="H49" s="5">
        <f t="shared" si="1"/>
        <v>18</v>
      </c>
      <c r="I49" s="5" t="s">
        <v>32</v>
      </c>
    </row>
    <row r="50" s="29" customFormat="1" ht="20" customHeight="1" spans="1:9">
      <c r="A50" s="5">
        <v>48</v>
      </c>
      <c r="B50" s="8" t="s">
        <v>127</v>
      </c>
      <c r="C50" s="8" t="s">
        <v>86</v>
      </c>
      <c r="D50" s="8" t="s">
        <v>11</v>
      </c>
      <c r="E50" s="8">
        <v>10</v>
      </c>
      <c r="F50" s="8">
        <v>10</v>
      </c>
      <c r="G50" s="5">
        <f t="shared" si="0"/>
        <v>20</v>
      </c>
      <c r="H50" s="31">
        <v>24</v>
      </c>
      <c r="I50" s="5" t="s">
        <v>32</v>
      </c>
    </row>
    <row r="51" s="29" customFormat="1" ht="20" customHeight="1" spans="1:9">
      <c r="A51" s="5">
        <v>49</v>
      </c>
      <c r="B51" s="8" t="s">
        <v>127</v>
      </c>
      <c r="C51" s="8" t="s">
        <v>90</v>
      </c>
      <c r="D51" s="8" t="s">
        <v>11</v>
      </c>
      <c r="E51" s="8">
        <v>10</v>
      </c>
      <c r="F51" s="8">
        <v>2</v>
      </c>
      <c r="G51" s="5">
        <f t="shared" si="0"/>
        <v>4</v>
      </c>
      <c r="H51" s="32"/>
      <c r="I51" s="5" t="s">
        <v>32</v>
      </c>
    </row>
    <row r="52" s="29" customFormat="1" ht="20" customHeight="1" spans="1:9">
      <c r="A52" s="5">
        <v>50</v>
      </c>
      <c r="B52" s="8" t="s">
        <v>128</v>
      </c>
      <c r="C52" s="8" t="s">
        <v>112</v>
      </c>
      <c r="D52" s="8" t="s">
        <v>11</v>
      </c>
      <c r="E52" s="8">
        <v>10</v>
      </c>
      <c r="F52" s="8">
        <v>11</v>
      </c>
      <c r="G52" s="5">
        <f t="shared" si="0"/>
        <v>22</v>
      </c>
      <c r="H52" s="5">
        <f t="shared" si="1"/>
        <v>22</v>
      </c>
      <c r="I52" s="5" t="s">
        <v>32</v>
      </c>
    </row>
    <row r="53" s="29" customFormat="1" ht="20" customHeight="1" spans="1:9">
      <c r="A53" s="5">
        <v>51</v>
      </c>
      <c r="B53" s="8" t="s">
        <v>129</v>
      </c>
      <c r="C53" s="8" t="s">
        <v>86</v>
      </c>
      <c r="D53" s="8" t="s">
        <v>11</v>
      </c>
      <c r="E53" s="8">
        <v>10</v>
      </c>
      <c r="F53" s="8">
        <v>10</v>
      </c>
      <c r="G53" s="5">
        <f t="shared" si="0"/>
        <v>20</v>
      </c>
      <c r="H53" s="31">
        <v>24</v>
      </c>
      <c r="I53" s="5" t="s">
        <v>32</v>
      </c>
    </row>
    <row r="54" s="29" customFormat="1" ht="20" customHeight="1" spans="1:9">
      <c r="A54" s="5">
        <v>52</v>
      </c>
      <c r="B54" s="8" t="s">
        <v>129</v>
      </c>
      <c r="C54" s="8" t="s">
        <v>90</v>
      </c>
      <c r="D54" s="8" t="s">
        <v>11</v>
      </c>
      <c r="E54" s="8">
        <v>10</v>
      </c>
      <c r="F54" s="8">
        <v>2</v>
      </c>
      <c r="G54" s="5">
        <f t="shared" si="0"/>
        <v>4</v>
      </c>
      <c r="H54" s="32"/>
      <c r="I54" s="5" t="s">
        <v>32</v>
      </c>
    </row>
    <row r="55" s="29" customFormat="1" ht="20" customHeight="1" spans="1:9">
      <c r="A55" s="5">
        <v>53</v>
      </c>
      <c r="B55" s="8" t="s">
        <v>130</v>
      </c>
      <c r="C55" s="8" t="s">
        <v>112</v>
      </c>
      <c r="D55" s="8" t="s">
        <v>11</v>
      </c>
      <c r="E55" s="8">
        <v>10</v>
      </c>
      <c r="F55" s="8">
        <v>11</v>
      </c>
      <c r="G55" s="5">
        <f t="shared" si="0"/>
        <v>22</v>
      </c>
      <c r="H55" s="5">
        <f t="shared" si="1"/>
        <v>22</v>
      </c>
      <c r="I55" s="5" t="s">
        <v>32</v>
      </c>
    </row>
    <row r="56" s="29" customFormat="1" ht="20" customHeight="1" spans="1:9">
      <c r="A56" s="5">
        <v>54</v>
      </c>
      <c r="B56" s="8" t="s">
        <v>131</v>
      </c>
      <c r="C56" s="8" t="s">
        <v>92</v>
      </c>
      <c r="D56" s="8" t="s">
        <v>11</v>
      </c>
      <c r="E56" s="8">
        <v>10</v>
      </c>
      <c r="F56" s="8">
        <v>6</v>
      </c>
      <c r="G56" s="5">
        <f t="shared" si="0"/>
        <v>12</v>
      </c>
      <c r="H56" s="5">
        <f t="shared" si="1"/>
        <v>12</v>
      </c>
      <c r="I56" s="5" t="s">
        <v>32</v>
      </c>
    </row>
    <row r="57" s="29" customFormat="1" ht="20" customHeight="1" spans="1:9">
      <c r="A57" s="5">
        <v>55</v>
      </c>
      <c r="B57" s="8" t="s">
        <v>132</v>
      </c>
      <c r="C57" s="8" t="s">
        <v>88</v>
      </c>
      <c r="D57" s="8" t="s">
        <v>11</v>
      </c>
      <c r="E57" s="8">
        <v>10</v>
      </c>
      <c r="F57" s="8">
        <v>16</v>
      </c>
      <c r="G57" s="5">
        <f t="shared" si="0"/>
        <v>32</v>
      </c>
      <c r="H57" s="5">
        <f t="shared" si="1"/>
        <v>32</v>
      </c>
      <c r="I57" s="5" t="s">
        <v>32</v>
      </c>
    </row>
    <row r="58" s="29" customFormat="1" ht="20" customHeight="1" spans="1:9">
      <c r="A58" s="5">
        <v>56</v>
      </c>
      <c r="B58" s="8" t="s">
        <v>133</v>
      </c>
      <c r="C58" s="8" t="s">
        <v>86</v>
      </c>
      <c r="D58" s="8" t="s">
        <v>11</v>
      </c>
      <c r="E58" s="8">
        <v>10</v>
      </c>
      <c r="F58" s="8">
        <v>10</v>
      </c>
      <c r="G58" s="5">
        <f t="shared" si="0"/>
        <v>20</v>
      </c>
      <c r="H58" s="31">
        <v>24</v>
      </c>
      <c r="I58" s="5" t="s">
        <v>32</v>
      </c>
    </row>
    <row r="59" s="29" customFormat="1" ht="20" customHeight="1" spans="1:9">
      <c r="A59" s="5">
        <v>57</v>
      </c>
      <c r="B59" s="8" t="s">
        <v>133</v>
      </c>
      <c r="C59" s="8" t="s">
        <v>90</v>
      </c>
      <c r="D59" s="8" t="s">
        <v>11</v>
      </c>
      <c r="E59" s="8">
        <v>10</v>
      </c>
      <c r="F59" s="8">
        <v>2</v>
      </c>
      <c r="G59" s="5">
        <f t="shared" si="0"/>
        <v>4</v>
      </c>
      <c r="H59" s="32"/>
      <c r="I59" s="5" t="s">
        <v>32</v>
      </c>
    </row>
    <row r="60" s="29" customFormat="1" ht="20" customHeight="1" spans="1:9">
      <c r="A60" s="5">
        <v>58</v>
      </c>
      <c r="B60" s="8" t="s">
        <v>134</v>
      </c>
      <c r="C60" s="8" t="s">
        <v>96</v>
      </c>
      <c r="D60" s="8" t="s">
        <v>11</v>
      </c>
      <c r="E60" s="8">
        <v>10</v>
      </c>
      <c r="F60" s="8">
        <v>7</v>
      </c>
      <c r="G60" s="5">
        <f t="shared" si="0"/>
        <v>14</v>
      </c>
      <c r="H60" s="31">
        <v>66</v>
      </c>
      <c r="I60" s="5" t="s">
        <v>32</v>
      </c>
    </row>
    <row r="61" s="29" customFormat="1" ht="20" customHeight="1" spans="1:9">
      <c r="A61" s="5">
        <v>59</v>
      </c>
      <c r="B61" s="8" t="s">
        <v>134</v>
      </c>
      <c r="C61" s="8" t="s">
        <v>97</v>
      </c>
      <c r="D61" s="8" t="s">
        <v>11</v>
      </c>
      <c r="E61" s="8">
        <v>10</v>
      </c>
      <c r="F61" s="8">
        <v>8</v>
      </c>
      <c r="G61" s="5">
        <f t="shared" si="0"/>
        <v>16</v>
      </c>
      <c r="H61" s="33"/>
      <c r="I61" s="5" t="s">
        <v>32</v>
      </c>
    </row>
    <row r="62" s="29" customFormat="1" ht="20" customHeight="1" spans="1:9">
      <c r="A62" s="5">
        <v>60</v>
      </c>
      <c r="B62" s="8" t="s">
        <v>134</v>
      </c>
      <c r="C62" s="8" t="s">
        <v>98</v>
      </c>
      <c r="D62" s="8" t="s">
        <v>11</v>
      </c>
      <c r="E62" s="8">
        <v>10</v>
      </c>
      <c r="F62" s="8">
        <v>18</v>
      </c>
      <c r="G62" s="5">
        <f t="shared" si="0"/>
        <v>36</v>
      </c>
      <c r="H62" s="32"/>
      <c r="I62" s="5" t="s">
        <v>34</v>
      </c>
    </row>
    <row r="63" s="29" customFormat="1" ht="20" customHeight="1" spans="1:9">
      <c r="A63" s="5">
        <v>61</v>
      </c>
      <c r="B63" s="8" t="s">
        <v>135</v>
      </c>
      <c r="C63" s="8" t="s">
        <v>92</v>
      </c>
      <c r="D63" s="8" t="s">
        <v>11</v>
      </c>
      <c r="E63" s="8">
        <v>10</v>
      </c>
      <c r="F63" s="8">
        <v>7</v>
      </c>
      <c r="G63" s="5">
        <f t="shared" si="0"/>
        <v>14</v>
      </c>
      <c r="H63" s="5">
        <f t="shared" si="1"/>
        <v>14</v>
      </c>
      <c r="I63" s="5" t="s">
        <v>32</v>
      </c>
    </row>
    <row r="64" s="29" customFormat="1" ht="20" customHeight="1" spans="1:9">
      <c r="A64" s="5">
        <v>62</v>
      </c>
      <c r="B64" s="8" t="s">
        <v>136</v>
      </c>
      <c r="C64" s="8" t="s">
        <v>112</v>
      </c>
      <c r="D64" s="8" t="s">
        <v>11</v>
      </c>
      <c r="E64" s="8">
        <v>10</v>
      </c>
      <c r="F64" s="8">
        <v>11</v>
      </c>
      <c r="G64" s="5">
        <f t="shared" si="0"/>
        <v>22</v>
      </c>
      <c r="H64" s="5">
        <f t="shared" si="1"/>
        <v>22</v>
      </c>
      <c r="I64" s="5" t="s">
        <v>32</v>
      </c>
    </row>
    <row r="65" s="29" customFormat="1" ht="20" customHeight="1" spans="1:9">
      <c r="A65" s="5">
        <v>63</v>
      </c>
      <c r="B65" s="8" t="s">
        <v>137</v>
      </c>
      <c r="C65" s="8" t="s">
        <v>138</v>
      </c>
      <c r="D65" s="8" t="s">
        <v>11</v>
      </c>
      <c r="E65" s="8">
        <v>10</v>
      </c>
      <c r="F65" s="8">
        <v>20</v>
      </c>
      <c r="G65" s="5">
        <f t="shared" si="0"/>
        <v>40</v>
      </c>
      <c r="H65" s="5">
        <f t="shared" si="1"/>
        <v>40</v>
      </c>
      <c r="I65" s="5" t="s">
        <v>34</v>
      </c>
    </row>
    <row r="66" s="29" customFormat="1" ht="20" customHeight="1" spans="1:9">
      <c r="A66" s="5">
        <v>64</v>
      </c>
      <c r="B66" s="8" t="s">
        <v>139</v>
      </c>
      <c r="C66" s="8" t="s">
        <v>138</v>
      </c>
      <c r="D66" s="8" t="s">
        <v>11</v>
      </c>
      <c r="E66" s="8">
        <v>10</v>
      </c>
      <c r="F66" s="8">
        <v>21</v>
      </c>
      <c r="G66" s="5">
        <f t="shared" si="0"/>
        <v>42</v>
      </c>
      <c r="H66" s="5">
        <f t="shared" si="1"/>
        <v>42</v>
      </c>
      <c r="I66" s="5" t="s">
        <v>34</v>
      </c>
    </row>
    <row r="67" s="29" customFormat="1" ht="20" customHeight="1" spans="1:9">
      <c r="A67" s="5">
        <v>65</v>
      </c>
      <c r="B67" s="8" t="s">
        <v>140</v>
      </c>
      <c r="C67" s="8" t="s">
        <v>138</v>
      </c>
      <c r="D67" s="8" t="s">
        <v>11</v>
      </c>
      <c r="E67" s="8">
        <v>10</v>
      </c>
      <c r="F67" s="8">
        <v>20</v>
      </c>
      <c r="G67" s="5">
        <f t="shared" ref="G67:G70" si="2">0.2*E67*F67</f>
        <v>40</v>
      </c>
      <c r="H67" s="5">
        <f t="shared" si="1"/>
        <v>40</v>
      </c>
      <c r="I67" s="5" t="s">
        <v>34</v>
      </c>
    </row>
    <row r="68" s="29" customFormat="1" ht="20" customHeight="1" spans="1:9">
      <c r="A68" s="5">
        <v>66</v>
      </c>
      <c r="B68" s="8" t="s">
        <v>141</v>
      </c>
      <c r="C68" s="8" t="s">
        <v>138</v>
      </c>
      <c r="D68" s="8" t="s">
        <v>11</v>
      </c>
      <c r="E68" s="8">
        <v>10</v>
      </c>
      <c r="F68" s="8">
        <v>20</v>
      </c>
      <c r="G68" s="5">
        <f t="shared" si="2"/>
        <v>40</v>
      </c>
      <c r="H68" s="5">
        <f t="shared" si="1"/>
        <v>40</v>
      </c>
      <c r="I68" s="5" t="s">
        <v>34</v>
      </c>
    </row>
    <row r="69" s="29" customFormat="1" ht="20" customHeight="1" spans="1:9">
      <c r="A69" s="5">
        <v>67</v>
      </c>
      <c r="B69" s="8" t="s">
        <v>142</v>
      </c>
      <c r="C69" s="8" t="s">
        <v>138</v>
      </c>
      <c r="D69" s="8" t="s">
        <v>11</v>
      </c>
      <c r="E69" s="8">
        <v>10</v>
      </c>
      <c r="F69" s="8">
        <v>20</v>
      </c>
      <c r="G69" s="5">
        <f t="shared" si="2"/>
        <v>40</v>
      </c>
      <c r="H69" s="5">
        <f t="shared" si="1"/>
        <v>40</v>
      </c>
      <c r="I69" s="5" t="s">
        <v>34</v>
      </c>
    </row>
    <row r="70" s="29" customFormat="1" ht="20" customHeight="1" spans="1:9">
      <c r="A70" s="5">
        <v>68</v>
      </c>
      <c r="B70" s="8" t="s">
        <v>143</v>
      </c>
      <c r="C70" s="8" t="s">
        <v>138</v>
      </c>
      <c r="D70" s="8" t="s">
        <v>11</v>
      </c>
      <c r="E70" s="8">
        <v>10</v>
      </c>
      <c r="F70" s="8">
        <v>21</v>
      </c>
      <c r="G70" s="5">
        <f t="shared" si="2"/>
        <v>42</v>
      </c>
      <c r="H70" s="5">
        <f t="shared" si="1"/>
        <v>42</v>
      </c>
      <c r="I70" s="5" t="s">
        <v>34</v>
      </c>
    </row>
    <row r="71" s="29" customFormat="1" ht="20" customHeight="1" spans="1:9">
      <c r="A71" s="5"/>
      <c r="B71" s="8"/>
      <c r="C71" s="8"/>
      <c r="D71" s="34" t="s">
        <v>24</v>
      </c>
      <c r="E71" s="8"/>
      <c r="F71" s="8">
        <f>SUM(F3:F70)</f>
        <v>735</v>
      </c>
      <c r="G71" s="5">
        <f>SUM(G3:G70)</f>
        <v>1470</v>
      </c>
      <c r="H71" s="5">
        <f t="shared" si="1"/>
        <v>1470</v>
      </c>
      <c r="I71" s="5"/>
    </row>
    <row r="72" s="29" customFormat="1" ht="20" customHeight="1" spans="1:9">
      <c r="A72" s="35" t="s">
        <v>25</v>
      </c>
      <c r="B72" s="35" t="s">
        <v>26</v>
      </c>
      <c r="C72" s="35"/>
      <c r="D72" s="35"/>
      <c r="E72" s="35"/>
      <c r="F72" s="35"/>
      <c r="G72" s="35"/>
      <c r="I72" s="22"/>
    </row>
    <row r="73" s="29" customFormat="1" ht="20" customHeight="1" spans="1:9">
      <c r="A73" s="35"/>
      <c r="B73" s="35" t="s">
        <v>27</v>
      </c>
      <c r="C73" s="35"/>
      <c r="D73" s="35"/>
      <c r="E73" s="35"/>
      <c r="F73" s="35"/>
      <c r="G73" s="35"/>
      <c r="I73" s="22"/>
    </row>
  </sheetData>
  <mergeCells count="15">
    <mergeCell ref="A1:I1"/>
    <mergeCell ref="H5:H6"/>
    <mergeCell ref="H9:H11"/>
    <mergeCell ref="H12:H13"/>
    <mergeCell ref="H17:H18"/>
    <mergeCell ref="H19:H21"/>
    <mergeCell ref="H23:H25"/>
    <mergeCell ref="H27:H29"/>
    <mergeCell ref="H33:H34"/>
    <mergeCell ref="H38:H40"/>
    <mergeCell ref="H45:H46"/>
    <mergeCell ref="H50:H51"/>
    <mergeCell ref="H53:H54"/>
    <mergeCell ref="H58:H59"/>
    <mergeCell ref="H60:H6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:H1"/>
    </sheetView>
  </sheetViews>
  <sheetFormatPr defaultColWidth="9" defaultRowHeight="13.5" outlineLevelCol="7"/>
  <cols>
    <col min="1" max="2" width="9" style="20"/>
    <col min="3" max="3" width="12.5" style="20" customWidth="1"/>
    <col min="4" max="4" width="11.875" style="20" customWidth="1"/>
    <col min="5" max="5" width="11.125" style="20" customWidth="1"/>
    <col min="6" max="6" width="12.5" style="20" customWidth="1"/>
    <col min="7" max="7" width="11.75" style="20" customWidth="1"/>
    <col min="8" max="16384" width="9" style="20"/>
  </cols>
  <sheetData>
    <row r="1" s="20" customFormat="1" ht="30" customHeight="1" spans="1:8">
      <c r="A1" s="23" t="s">
        <v>144</v>
      </c>
      <c r="B1" s="23"/>
      <c r="C1" s="23"/>
      <c r="D1" s="23"/>
      <c r="E1" s="23"/>
      <c r="F1" s="23"/>
      <c r="G1" s="23"/>
      <c r="H1" s="23"/>
    </row>
    <row r="2" s="21" customFormat="1" ht="30" customHeight="1" spans="1:8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/>
    </row>
    <row r="3" s="22" customFormat="1" ht="20" customHeight="1" spans="1:8">
      <c r="A3" s="25" t="s">
        <v>145</v>
      </c>
      <c r="B3" s="25" t="s">
        <v>146</v>
      </c>
      <c r="C3" s="25" t="s">
        <v>147</v>
      </c>
      <c r="D3" s="25" t="s">
        <v>11</v>
      </c>
      <c r="E3" s="25">
        <v>8</v>
      </c>
      <c r="F3" s="26">
        <v>22</v>
      </c>
      <c r="G3" s="25">
        <f t="shared" ref="G3:G9" si="0">E3*F3*0.2</f>
        <v>35.2</v>
      </c>
      <c r="H3" s="27"/>
    </row>
    <row r="4" s="22" customFormat="1" ht="20" customHeight="1" spans="1:8">
      <c r="A4" s="25" t="s">
        <v>148</v>
      </c>
      <c r="B4" s="25" t="s">
        <v>149</v>
      </c>
      <c r="C4" s="25" t="s">
        <v>150</v>
      </c>
      <c r="D4" s="25" t="s">
        <v>11</v>
      </c>
      <c r="E4" s="25">
        <v>8</v>
      </c>
      <c r="F4" s="26">
        <v>30</v>
      </c>
      <c r="G4" s="25">
        <f t="shared" si="0"/>
        <v>48</v>
      </c>
      <c r="H4" s="27"/>
    </row>
    <row r="5" s="22" customFormat="1" ht="20" customHeight="1" spans="1:8">
      <c r="A5" s="25" t="s">
        <v>151</v>
      </c>
      <c r="B5" s="25" t="s">
        <v>152</v>
      </c>
      <c r="C5" s="25" t="s">
        <v>150</v>
      </c>
      <c r="D5" s="25" t="s">
        <v>11</v>
      </c>
      <c r="E5" s="25">
        <v>8</v>
      </c>
      <c r="F5" s="26">
        <v>23</v>
      </c>
      <c r="G5" s="25">
        <f t="shared" si="0"/>
        <v>36.8</v>
      </c>
      <c r="H5" s="27"/>
    </row>
    <row r="6" s="22" customFormat="1" ht="20" customHeight="1" spans="1:8">
      <c r="A6" s="25" t="s">
        <v>153</v>
      </c>
      <c r="B6" s="25" t="s">
        <v>154</v>
      </c>
      <c r="C6" s="25" t="s">
        <v>150</v>
      </c>
      <c r="D6" s="25" t="s">
        <v>11</v>
      </c>
      <c r="E6" s="25">
        <v>8</v>
      </c>
      <c r="F6" s="26">
        <v>24</v>
      </c>
      <c r="G6" s="25">
        <f t="shared" si="0"/>
        <v>38.4</v>
      </c>
      <c r="H6" s="27"/>
    </row>
    <row r="7" s="22" customFormat="1" ht="20" customHeight="1" spans="1:8">
      <c r="A7" s="25" t="s">
        <v>155</v>
      </c>
      <c r="B7" s="25" t="s">
        <v>156</v>
      </c>
      <c r="C7" s="25" t="s">
        <v>157</v>
      </c>
      <c r="D7" s="25" t="s">
        <v>11</v>
      </c>
      <c r="E7" s="25">
        <v>8</v>
      </c>
      <c r="F7" s="26">
        <v>19</v>
      </c>
      <c r="G7" s="25">
        <f t="shared" si="0"/>
        <v>30.4</v>
      </c>
      <c r="H7" s="27"/>
    </row>
    <row r="8" s="22" customFormat="1" ht="20" customHeight="1" spans="1:8">
      <c r="A8" s="25" t="s">
        <v>158</v>
      </c>
      <c r="B8" s="25" t="s">
        <v>159</v>
      </c>
      <c r="C8" s="25" t="s">
        <v>147</v>
      </c>
      <c r="D8" s="25" t="s">
        <v>11</v>
      </c>
      <c r="E8" s="25">
        <v>8</v>
      </c>
      <c r="F8" s="26">
        <v>23</v>
      </c>
      <c r="G8" s="25">
        <f t="shared" si="0"/>
        <v>36.8</v>
      </c>
      <c r="H8" s="25"/>
    </row>
    <row r="9" s="22" customFormat="1" ht="20" customHeight="1" spans="1:8">
      <c r="A9" s="25" t="s">
        <v>160</v>
      </c>
      <c r="B9" s="25" t="s">
        <v>161</v>
      </c>
      <c r="C9" s="25" t="s">
        <v>150</v>
      </c>
      <c r="D9" s="25" t="s">
        <v>11</v>
      </c>
      <c r="E9" s="25">
        <v>8</v>
      </c>
      <c r="F9" s="26">
        <v>30</v>
      </c>
      <c r="G9" s="25">
        <f t="shared" si="0"/>
        <v>48</v>
      </c>
      <c r="H9" s="25"/>
    </row>
    <row r="10" s="22" customFormat="1" ht="20" customHeight="1" spans="1:8">
      <c r="A10" s="25"/>
      <c r="B10" s="25"/>
      <c r="C10" s="25"/>
      <c r="D10" s="25" t="s">
        <v>162</v>
      </c>
      <c r="E10" s="25"/>
      <c r="F10" s="26">
        <f>SUM(F3:F9)</f>
        <v>171</v>
      </c>
      <c r="G10" s="26">
        <f>SUM(G3:G9)</f>
        <v>273.6</v>
      </c>
      <c r="H10" s="25"/>
    </row>
    <row r="11" s="20" customFormat="1" ht="20" customHeight="1" spans="2:2">
      <c r="B11" s="22" t="s">
        <v>163</v>
      </c>
    </row>
  </sheetData>
  <mergeCells count="2">
    <mergeCell ref="A1:H1"/>
    <mergeCell ref="B11:G1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workbookViewId="0">
      <selection activeCell="A1" sqref="A1:H1"/>
    </sheetView>
  </sheetViews>
  <sheetFormatPr defaultColWidth="9" defaultRowHeight="13.5" outlineLevelCol="7"/>
  <cols>
    <col min="1" max="1" width="9" style="1" customWidth="1"/>
    <col min="2" max="5" width="10.625" style="1" customWidth="1"/>
    <col min="6" max="6" width="11.25" style="1" customWidth="1"/>
    <col min="7" max="7" width="10.625" style="1" customWidth="1"/>
    <col min="8" max="8" width="11.75" style="1" customWidth="1"/>
    <col min="9" max="16384" width="9" style="1"/>
  </cols>
  <sheetData>
    <row r="1" s="1" customFormat="1" ht="30" customHeight="1" spans="1:8">
      <c r="A1" s="3" t="s">
        <v>164</v>
      </c>
      <c r="B1" s="3"/>
      <c r="C1" s="3"/>
      <c r="D1" s="3"/>
      <c r="E1" s="3"/>
      <c r="F1" s="3"/>
      <c r="G1" s="3"/>
      <c r="H1" s="3"/>
    </row>
    <row r="2" s="2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165</v>
      </c>
    </row>
    <row r="3" s="1" customFormat="1" ht="20" customHeight="1" spans="1:8">
      <c r="A3" s="5">
        <v>1</v>
      </c>
      <c r="B3" s="6" t="s">
        <v>166</v>
      </c>
      <c r="C3" s="5" t="s">
        <v>167</v>
      </c>
      <c r="D3" s="7" t="s">
        <v>11</v>
      </c>
      <c r="E3" s="5">
        <v>8</v>
      </c>
      <c r="F3" s="8">
        <v>9</v>
      </c>
      <c r="G3" s="8">
        <v>14.4</v>
      </c>
      <c r="H3" s="8">
        <v>2017</v>
      </c>
    </row>
    <row r="4" s="1" customFormat="1" ht="20" customHeight="1" spans="1:8">
      <c r="A4" s="5">
        <v>2</v>
      </c>
      <c r="B4" s="9" t="s">
        <v>168</v>
      </c>
      <c r="C4" s="5" t="s">
        <v>167</v>
      </c>
      <c r="D4" s="7" t="s">
        <v>11</v>
      </c>
      <c r="E4" s="5">
        <v>8</v>
      </c>
      <c r="F4" s="8">
        <v>10</v>
      </c>
      <c r="G4" s="8">
        <v>16</v>
      </c>
      <c r="H4" s="8">
        <v>2017</v>
      </c>
    </row>
    <row r="5" s="1" customFormat="1" ht="20" customHeight="1" spans="1:8">
      <c r="A5" s="5">
        <v>3</v>
      </c>
      <c r="B5" s="9" t="s">
        <v>169</v>
      </c>
      <c r="C5" s="5" t="s">
        <v>167</v>
      </c>
      <c r="D5" s="7" t="s">
        <v>11</v>
      </c>
      <c r="E5" s="5">
        <v>8</v>
      </c>
      <c r="F5" s="8">
        <v>12</v>
      </c>
      <c r="G5" s="8">
        <v>19.2</v>
      </c>
      <c r="H5" s="8">
        <v>2017</v>
      </c>
    </row>
    <row r="6" s="1" customFormat="1" ht="20" customHeight="1" spans="1:8">
      <c r="A6" s="5">
        <v>4</v>
      </c>
      <c r="B6" s="6" t="s">
        <v>170</v>
      </c>
      <c r="C6" s="5" t="s">
        <v>167</v>
      </c>
      <c r="D6" s="7" t="s">
        <v>11</v>
      </c>
      <c r="E6" s="5">
        <v>8</v>
      </c>
      <c r="F6" s="8">
        <v>13</v>
      </c>
      <c r="G6" s="8">
        <v>20.8</v>
      </c>
      <c r="H6" s="8">
        <v>2017</v>
      </c>
    </row>
    <row r="7" s="1" customFormat="1" ht="20" customHeight="1" spans="1:8">
      <c r="A7" s="5">
        <v>5</v>
      </c>
      <c r="B7" s="6" t="s">
        <v>171</v>
      </c>
      <c r="C7" s="5" t="s">
        <v>167</v>
      </c>
      <c r="D7" s="7" t="s">
        <v>11</v>
      </c>
      <c r="E7" s="5">
        <v>8</v>
      </c>
      <c r="F7" s="8">
        <v>9</v>
      </c>
      <c r="G7" s="8">
        <v>14.4</v>
      </c>
      <c r="H7" s="8">
        <v>2017</v>
      </c>
    </row>
    <row r="8" s="1" customFormat="1" ht="20" customHeight="1" spans="1:8">
      <c r="A8" s="5">
        <v>6</v>
      </c>
      <c r="B8" s="6" t="s">
        <v>172</v>
      </c>
      <c r="C8" s="5" t="s">
        <v>167</v>
      </c>
      <c r="D8" s="7" t="s">
        <v>11</v>
      </c>
      <c r="E8" s="5">
        <v>8</v>
      </c>
      <c r="F8" s="8">
        <v>9</v>
      </c>
      <c r="G8" s="8">
        <v>14.4</v>
      </c>
      <c r="H8" s="8">
        <v>2017</v>
      </c>
    </row>
    <row r="9" s="1" customFormat="1" ht="20" customHeight="1" spans="1:8">
      <c r="A9" s="5">
        <v>7</v>
      </c>
      <c r="B9" s="6" t="s">
        <v>173</v>
      </c>
      <c r="C9" s="5" t="s">
        <v>167</v>
      </c>
      <c r="D9" s="7" t="s">
        <v>11</v>
      </c>
      <c r="E9" s="5">
        <v>8</v>
      </c>
      <c r="F9" s="5">
        <v>9</v>
      </c>
      <c r="G9" s="8">
        <v>14.4</v>
      </c>
      <c r="H9" s="8">
        <v>2017</v>
      </c>
    </row>
    <row r="10" s="1" customFormat="1" ht="20" customHeight="1" spans="1:8">
      <c r="A10" s="5">
        <v>8</v>
      </c>
      <c r="B10" s="6" t="s">
        <v>174</v>
      </c>
      <c r="C10" s="5" t="s">
        <v>167</v>
      </c>
      <c r="D10" s="7" t="s">
        <v>11</v>
      </c>
      <c r="E10" s="5">
        <v>8</v>
      </c>
      <c r="F10" s="5">
        <v>9</v>
      </c>
      <c r="G10" s="8">
        <v>14.4</v>
      </c>
      <c r="H10" s="8">
        <v>2017</v>
      </c>
    </row>
    <row r="11" s="1" customFormat="1" ht="20" customHeight="1" spans="1:8">
      <c r="A11" s="5">
        <v>9</v>
      </c>
      <c r="B11" s="6" t="s">
        <v>175</v>
      </c>
      <c r="C11" s="5" t="s">
        <v>167</v>
      </c>
      <c r="D11" s="7" t="s">
        <v>11</v>
      </c>
      <c r="E11" s="5">
        <v>8</v>
      </c>
      <c r="F11" s="5">
        <v>9</v>
      </c>
      <c r="G11" s="8">
        <v>14.4</v>
      </c>
      <c r="H11" s="8">
        <v>2017</v>
      </c>
    </row>
    <row r="12" s="1" customFormat="1" ht="20" customHeight="1" spans="1:8">
      <c r="A12" s="5">
        <v>10</v>
      </c>
      <c r="B12" s="10" t="s">
        <v>176</v>
      </c>
      <c r="C12" s="5" t="s">
        <v>167</v>
      </c>
      <c r="D12" s="7" t="s">
        <v>11</v>
      </c>
      <c r="E12" s="5">
        <v>8</v>
      </c>
      <c r="F12" s="5">
        <v>9</v>
      </c>
      <c r="G12" s="8">
        <v>14.4</v>
      </c>
      <c r="H12" s="8">
        <v>2017</v>
      </c>
    </row>
    <row r="13" s="1" customFormat="1" ht="20" customHeight="1" spans="1:8">
      <c r="A13" s="5">
        <v>11</v>
      </c>
      <c r="B13" s="6" t="s">
        <v>177</v>
      </c>
      <c r="C13" s="5" t="s">
        <v>167</v>
      </c>
      <c r="D13" s="7" t="s">
        <v>11</v>
      </c>
      <c r="E13" s="5">
        <v>8</v>
      </c>
      <c r="F13" s="5">
        <v>9</v>
      </c>
      <c r="G13" s="8">
        <v>14.4</v>
      </c>
      <c r="H13" s="8">
        <v>2017</v>
      </c>
    </row>
    <row r="14" s="1" customFormat="1" ht="20" customHeight="1" spans="1:8">
      <c r="A14" s="5">
        <v>12</v>
      </c>
      <c r="B14" s="9" t="s">
        <v>178</v>
      </c>
      <c r="C14" s="5" t="s">
        <v>167</v>
      </c>
      <c r="D14" s="7" t="s">
        <v>11</v>
      </c>
      <c r="E14" s="5">
        <v>8</v>
      </c>
      <c r="F14" s="5">
        <v>9</v>
      </c>
      <c r="G14" s="8">
        <v>14.4</v>
      </c>
      <c r="H14" s="8">
        <v>2017</v>
      </c>
    </row>
    <row r="15" s="1" customFormat="1" ht="20" customHeight="1" spans="1:8">
      <c r="A15" s="5">
        <v>13</v>
      </c>
      <c r="B15" s="6" t="s">
        <v>179</v>
      </c>
      <c r="C15" s="5" t="s">
        <v>167</v>
      </c>
      <c r="D15" s="7" t="s">
        <v>11</v>
      </c>
      <c r="E15" s="5">
        <v>8</v>
      </c>
      <c r="F15" s="5">
        <v>10</v>
      </c>
      <c r="G15" s="8">
        <v>16</v>
      </c>
      <c r="H15" s="8">
        <v>2017</v>
      </c>
    </row>
    <row r="16" s="1" customFormat="1" ht="20" customHeight="1" spans="1:8">
      <c r="A16" s="5">
        <v>14</v>
      </c>
      <c r="B16" s="6" t="s">
        <v>180</v>
      </c>
      <c r="C16" s="5" t="s">
        <v>167</v>
      </c>
      <c r="D16" s="7" t="s">
        <v>11</v>
      </c>
      <c r="E16" s="5">
        <v>8</v>
      </c>
      <c r="F16" s="8">
        <v>10</v>
      </c>
      <c r="G16" s="8">
        <v>16</v>
      </c>
      <c r="H16" s="8">
        <v>2017</v>
      </c>
    </row>
    <row r="17" s="1" customFormat="1" ht="20" customHeight="1" spans="1:8">
      <c r="A17" s="5">
        <v>15</v>
      </c>
      <c r="B17" s="6" t="s">
        <v>181</v>
      </c>
      <c r="C17" s="5" t="s">
        <v>167</v>
      </c>
      <c r="D17" s="7" t="s">
        <v>11</v>
      </c>
      <c r="E17" s="5">
        <v>8</v>
      </c>
      <c r="F17" s="5">
        <v>9</v>
      </c>
      <c r="G17" s="8">
        <v>14.4</v>
      </c>
      <c r="H17" s="8">
        <v>2017</v>
      </c>
    </row>
    <row r="18" s="1" customFormat="1" ht="20" customHeight="1" spans="1:8">
      <c r="A18" s="5">
        <v>16</v>
      </c>
      <c r="B18" s="6" t="s">
        <v>182</v>
      </c>
      <c r="C18" s="5" t="s">
        <v>167</v>
      </c>
      <c r="D18" s="7" t="s">
        <v>11</v>
      </c>
      <c r="E18" s="5">
        <v>8</v>
      </c>
      <c r="F18" s="5">
        <v>10</v>
      </c>
      <c r="G18" s="8">
        <v>16</v>
      </c>
      <c r="H18" s="8">
        <v>2017</v>
      </c>
    </row>
    <row r="19" s="1" customFormat="1" ht="20" customHeight="1" spans="1:8">
      <c r="A19" s="5">
        <v>17</v>
      </c>
      <c r="B19" s="6" t="s">
        <v>166</v>
      </c>
      <c r="C19" s="5" t="s">
        <v>167</v>
      </c>
      <c r="D19" s="7" t="s">
        <v>11</v>
      </c>
      <c r="E19" s="5">
        <v>8</v>
      </c>
      <c r="F19" s="8">
        <v>2</v>
      </c>
      <c r="G19" s="8">
        <v>3.2</v>
      </c>
      <c r="H19" s="8" t="s">
        <v>183</v>
      </c>
    </row>
    <row r="20" s="1" customFormat="1" ht="20" customHeight="1" spans="1:8">
      <c r="A20" s="5">
        <v>18</v>
      </c>
      <c r="B20" s="9" t="s">
        <v>168</v>
      </c>
      <c r="C20" s="5" t="s">
        <v>167</v>
      </c>
      <c r="D20" s="7" t="s">
        <v>11</v>
      </c>
      <c r="E20" s="5">
        <v>8</v>
      </c>
      <c r="F20" s="8">
        <v>2</v>
      </c>
      <c r="G20" s="8">
        <v>3.2</v>
      </c>
      <c r="H20" s="8" t="s">
        <v>183</v>
      </c>
    </row>
    <row r="21" s="1" customFormat="1" ht="20" customHeight="1" spans="1:8">
      <c r="A21" s="5">
        <v>19</v>
      </c>
      <c r="B21" s="9" t="s">
        <v>169</v>
      </c>
      <c r="C21" s="5" t="s">
        <v>167</v>
      </c>
      <c r="D21" s="7" t="s">
        <v>11</v>
      </c>
      <c r="E21" s="5">
        <v>8</v>
      </c>
      <c r="F21" s="8">
        <v>3</v>
      </c>
      <c r="G21" s="8">
        <v>4.8</v>
      </c>
      <c r="H21" s="8" t="s">
        <v>183</v>
      </c>
    </row>
    <row r="22" s="1" customFormat="1" ht="20" customHeight="1" spans="1:8">
      <c r="A22" s="5">
        <v>20</v>
      </c>
      <c r="B22" s="6" t="s">
        <v>170</v>
      </c>
      <c r="C22" s="5" t="s">
        <v>167</v>
      </c>
      <c r="D22" s="7" t="s">
        <v>11</v>
      </c>
      <c r="E22" s="5">
        <v>8</v>
      </c>
      <c r="F22" s="8">
        <v>4</v>
      </c>
      <c r="G22" s="8">
        <v>6.4</v>
      </c>
      <c r="H22" s="8" t="s">
        <v>183</v>
      </c>
    </row>
    <row r="23" s="1" customFormat="1" ht="20" customHeight="1" spans="1:8">
      <c r="A23" s="5">
        <v>21</v>
      </c>
      <c r="B23" s="6" t="s">
        <v>171</v>
      </c>
      <c r="C23" s="5" t="s">
        <v>167</v>
      </c>
      <c r="D23" s="7" t="s">
        <v>11</v>
      </c>
      <c r="E23" s="5">
        <v>8</v>
      </c>
      <c r="F23" s="5">
        <v>2</v>
      </c>
      <c r="G23" s="8">
        <v>3.2</v>
      </c>
      <c r="H23" s="8" t="s">
        <v>183</v>
      </c>
    </row>
    <row r="24" s="1" customFormat="1" ht="20" customHeight="1" spans="1:8">
      <c r="A24" s="5">
        <v>22</v>
      </c>
      <c r="B24" s="6" t="s">
        <v>172</v>
      </c>
      <c r="C24" s="5" t="s">
        <v>167</v>
      </c>
      <c r="D24" s="7" t="s">
        <v>11</v>
      </c>
      <c r="E24" s="5">
        <v>8</v>
      </c>
      <c r="F24" s="8">
        <v>2</v>
      </c>
      <c r="G24" s="8">
        <v>3.2</v>
      </c>
      <c r="H24" s="8" t="s">
        <v>183</v>
      </c>
    </row>
    <row r="25" s="1" customFormat="1" ht="20" customHeight="1" spans="1:8">
      <c r="A25" s="5">
        <v>23</v>
      </c>
      <c r="B25" s="6" t="s">
        <v>173</v>
      </c>
      <c r="C25" s="5" t="s">
        <v>167</v>
      </c>
      <c r="D25" s="7" t="s">
        <v>11</v>
      </c>
      <c r="E25" s="5">
        <v>8</v>
      </c>
      <c r="F25" s="5">
        <v>2</v>
      </c>
      <c r="G25" s="8">
        <v>3.2</v>
      </c>
      <c r="H25" s="8" t="s">
        <v>183</v>
      </c>
    </row>
    <row r="26" s="1" customFormat="1" ht="20" customHeight="1" spans="1:8">
      <c r="A26" s="5">
        <v>24</v>
      </c>
      <c r="B26" s="6" t="s">
        <v>174</v>
      </c>
      <c r="C26" s="5" t="s">
        <v>167</v>
      </c>
      <c r="D26" s="7" t="s">
        <v>11</v>
      </c>
      <c r="E26" s="5">
        <v>8</v>
      </c>
      <c r="F26" s="5">
        <v>2</v>
      </c>
      <c r="G26" s="8">
        <v>3.2</v>
      </c>
      <c r="H26" s="8" t="s">
        <v>183</v>
      </c>
    </row>
    <row r="27" s="1" customFormat="1" ht="20" customHeight="1" spans="1:8">
      <c r="A27" s="5">
        <v>25</v>
      </c>
      <c r="B27" s="6" t="s">
        <v>175</v>
      </c>
      <c r="C27" s="5" t="s">
        <v>167</v>
      </c>
      <c r="D27" s="7" t="s">
        <v>11</v>
      </c>
      <c r="E27" s="5">
        <v>8</v>
      </c>
      <c r="F27" s="5">
        <v>2</v>
      </c>
      <c r="G27" s="8">
        <v>3.2</v>
      </c>
      <c r="H27" s="8" t="s">
        <v>183</v>
      </c>
    </row>
    <row r="28" s="1" customFormat="1" ht="20" customHeight="1" spans="1:8">
      <c r="A28" s="5">
        <v>26</v>
      </c>
      <c r="B28" s="10" t="s">
        <v>176</v>
      </c>
      <c r="C28" s="5" t="s">
        <v>167</v>
      </c>
      <c r="D28" s="7" t="s">
        <v>11</v>
      </c>
      <c r="E28" s="5">
        <v>8</v>
      </c>
      <c r="F28" s="5">
        <v>2</v>
      </c>
      <c r="G28" s="8">
        <v>3.2</v>
      </c>
      <c r="H28" s="8" t="s">
        <v>183</v>
      </c>
    </row>
    <row r="29" s="1" customFormat="1" ht="20" customHeight="1" spans="1:8">
      <c r="A29" s="5">
        <v>27</v>
      </c>
      <c r="B29" s="6" t="s">
        <v>177</v>
      </c>
      <c r="C29" s="5" t="s">
        <v>167</v>
      </c>
      <c r="D29" s="7" t="s">
        <v>11</v>
      </c>
      <c r="E29" s="5">
        <v>8</v>
      </c>
      <c r="F29" s="5">
        <v>2</v>
      </c>
      <c r="G29" s="8">
        <v>3.2</v>
      </c>
      <c r="H29" s="8" t="s">
        <v>183</v>
      </c>
    </row>
    <row r="30" s="1" customFormat="1" ht="20" customHeight="1" spans="1:8">
      <c r="A30" s="5">
        <v>28</v>
      </c>
      <c r="B30" s="9" t="s">
        <v>178</v>
      </c>
      <c r="C30" s="5" t="s">
        <v>167</v>
      </c>
      <c r="D30" s="7" t="s">
        <v>11</v>
      </c>
      <c r="E30" s="5">
        <v>8</v>
      </c>
      <c r="F30" s="5">
        <v>2</v>
      </c>
      <c r="G30" s="8">
        <v>3.2</v>
      </c>
      <c r="H30" s="8" t="s">
        <v>183</v>
      </c>
    </row>
    <row r="31" s="1" customFormat="1" ht="20" customHeight="1" spans="1:8">
      <c r="A31" s="5">
        <v>29</v>
      </c>
      <c r="B31" s="6" t="s">
        <v>179</v>
      </c>
      <c r="C31" s="5" t="s">
        <v>167</v>
      </c>
      <c r="D31" s="7" t="s">
        <v>11</v>
      </c>
      <c r="E31" s="5">
        <v>8</v>
      </c>
      <c r="F31" s="5">
        <v>2</v>
      </c>
      <c r="G31" s="8">
        <v>3.2</v>
      </c>
      <c r="H31" s="8" t="s">
        <v>183</v>
      </c>
    </row>
    <row r="32" s="1" customFormat="1" ht="20" customHeight="1" spans="1:8">
      <c r="A32" s="5">
        <v>30</v>
      </c>
      <c r="B32" s="6" t="s">
        <v>180</v>
      </c>
      <c r="C32" s="5" t="s">
        <v>167</v>
      </c>
      <c r="D32" s="7" t="s">
        <v>11</v>
      </c>
      <c r="E32" s="5">
        <v>8</v>
      </c>
      <c r="F32" s="8">
        <v>2</v>
      </c>
      <c r="G32" s="8">
        <v>3.2</v>
      </c>
      <c r="H32" s="8" t="s">
        <v>183</v>
      </c>
    </row>
    <row r="33" s="1" customFormat="1" ht="20" customHeight="1" spans="1:8">
      <c r="A33" s="5">
        <v>31</v>
      </c>
      <c r="B33" s="6" t="s">
        <v>181</v>
      </c>
      <c r="C33" s="5" t="s">
        <v>167</v>
      </c>
      <c r="D33" s="7" t="s">
        <v>11</v>
      </c>
      <c r="E33" s="5">
        <v>8</v>
      </c>
      <c r="F33" s="5">
        <v>2</v>
      </c>
      <c r="G33" s="8">
        <v>3.2</v>
      </c>
      <c r="H33" s="8" t="s">
        <v>183</v>
      </c>
    </row>
    <row r="34" s="1" customFormat="1" ht="20" customHeight="1" spans="1:8">
      <c r="A34" s="5">
        <v>32</v>
      </c>
      <c r="B34" s="6" t="s">
        <v>182</v>
      </c>
      <c r="C34" s="5" t="s">
        <v>167</v>
      </c>
      <c r="D34" s="7" t="s">
        <v>11</v>
      </c>
      <c r="E34" s="5">
        <v>8</v>
      </c>
      <c r="F34" s="5">
        <v>2</v>
      </c>
      <c r="G34" s="8">
        <v>3.2</v>
      </c>
      <c r="H34" s="8" t="s">
        <v>183</v>
      </c>
    </row>
    <row r="35" s="1" customFormat="1" ht="20" customHeight="1" spans="1:8">
      <c r="A35" s="5">
        <v>33</v>
      </c>
      <c r="B35" s="11" t="s">
        <v>184</v>
      </c>
      <c r="C35" s="12" t="s">
        <v>185</v>
      </c>
      <c r="D35" s="7" t="s">
        <v>11</v>
      </c>
      <c r="E35" s="13">
        <v>12</v>
      </c>
      <c r="F35" s="13">
        <v>10</v>
      </c>
      <c r="G35" s="13">
        <f>E:E*0.2*F:F</f>
        <v>24</v>
      </c>
      <c r="H35" s="7">
        <v>2017</v>
      </c>
    </row>
    <row r="36" s="1" customFormat="1" ht="20" customHeight="1" spans="1:8">
      <c r="A36" s="5">
        <v>40</v>
      </c>
      <c r="B36" s="11" t="s">
        <v>186</v>
      </c>
      <c r="C36" s="12" t="s">
        <v>185</v>
      </c>
      <c r="D36" s="7" t="s">
        <v>11</v>
      </c>
      <c r="E36" s="13">
        <v>12</v>
      </c>
      <c r="F36" s="13">
        <v>10</v>
      </c>
      <c r="G36" s="13">
        <f>E:E*0.2*F:F</f>
        <v>24</v>
      </c>
      <c r="H36" s="7">
        <v>2017</v>
      </c>
    </row>
    <row r="37" s="1" customFormat="1" ht="20" customHeight="1" spans="1:8">
      <c r="A37" s="5">
        <v>38</v>
      </c>
      <c r="B37" s="11" t="s">
        <v>187</v>
      </c>
      <c r="C37" s="12" t="s">
        <v>185</v>
      </c>
      <c r="D37" s="7" t="s">
        <v>11</v>
      </c>
      <c r="E37" s="13">
        <v>12</v>
      </c>
      <c r="F37" s="13">
        <v>10</v>
      </c>
      <c r="G37" s="13">
        <f>E:E*0.2*F:F</f>
        <v>24</v>
      </c>
      <c r="H37" s="7">
        <v>2017</v>
      </c>
    </row>
    <row r="38" s="1" customFormat="1" ht="20" customHeight="1" spans="1:8">
      <c r="A38" s="5">
        <v>42</v>
      </c>
      <c r="B38" s="11" t="s">
        <v>188</v>
      </c>
      <c r="C38" s="12" t="s">
        <v>185</v>
      </c>
      <c r="D38" s="7" t="s">
        <v>11</v>
      </c>
      <c r="E38" s="13">
        <v>12</v>
      </c>
      <c r="F38" s="13">
        <v>10</v>
      </c>
      <c r="G38" s="13">
        <f>E:E*0.2*F:F</f>
        <v>24</v>
      </c>
      <c r="H38" s="7">
        <v>2017</v>
      </c>
    </row>
    <row r="39" s="1" customFormat="1" ht="20" customHeight="1" spans="1:8">
      <c r="A39" s="5">
        <v>39</v>
      </c>
      <c r="B39" s="11" t="s">
        <v>189</v>
      </c>
      <c r="C39" s="12" t="s">
        <v>185</v>
      </c>
      <c r="D39" s="7" t="s">
        <v>11</v>
      </c>
      <c r="E39" s="13">
        <v>12</v>
      </c>
      <c r="F39" s="13">
        <v>10</v>
      </c>
      <c r="G39" s="13">
        <f>E:E*0.2*F:F</f>
        <v>24</v>
      </c>
      <c r="H39" s="7">
        <v>2017</v>
      </c>
    </row>
    <row r="40" s="1" customFormat="1" ht="20" customHeight="1" spans="1:8">
      <c r="A40" s="5">
        <v>46</v>
      </c>
      <c r="B40" s="11" t="s">
        <v>190</v>
      </c>
      <c r="C40" s="12" t="s">
        <v>185</v>
      </c>
      <c r="D40" s="7" t="s">
        <v>11</v>
      </c>
      <c r="E40" s="13">
        <v>12</v>
      </c>
      <c r="F40" s="13">
        <v>10</v>
      </c>
      <c r="G40" s="13">
        <f>E:E*0.2*F:F</f>
        <v>24</v>
      </c>
      <c r="H40" s="7">
        <v>2017</v>
      </c>
    </row>
    <row r="41" s="1" customFormat="1" ht="20" customHeight="1" spans="1:8">
      <c r="A41" s="5">
        <v>41</v>
      </c>
      <c r="B41" s="11" t="s">
        <v>191</v>
      </c>
      <c r="C41" s="12" t="s">
        <v>185</v>
      </c>
      <c r="D41" s="7" t="s">
        <v>11</v>
      </c>
      <c r="E41" s="13">
        <v>12</v>
      </c>
      <c r="F41" s="13">
        <v>10</v>
      </c>
      <c r="G41" s="13">
        <f>E:E*0.2*F:F</f>
        <v>24</v>
      </c>
      <c r="H41" s="7">
        <v>2017</v>
      </c>
    </row>
    <row r="42" s="1" customFormat="1" ht="20" customHeight="1" spans="1:8">
      <c r="A42" s="5">
        <v>43</v>
      </c>
      <c r="B42" s="11" t="s">
        <v>192</v>
      </c>
      <c r="C42" s="12" t="s">
        <v>185</v>
      </c>
      <c r="D42" s="7" t="s">
        <v>11</v>
      </c>
      <c r="E42" s="13">
        <v>12</v>
      </c>
      <c r="F42" s="13">
        <v>10</v>
      </c>
      <c r="G42" s="13">
        <f>E:E*0.2*F:F</f>
        <v>24</v>
      </c>
      <c r="H42" s="7">
        <v>2017</v>
      </c>
    </row>
    <row r="43" s="1" customFormat="1" ht="20" customHeight="1" spans="1:8">
      <c r="A43" s="5">
        <v>35</v>
      </c>
      <c r="B43" s="11" t="s">
        <v>193</v>
      </c>
      <c r="C43" s="12" t="s">
        <v>185</v>
      </c>
      <c r="D43" s="7" t="s">
        <v>11</v>
      </c>
      <c r="E43" s="13">
        <v>12</v>
      </c>
      <c r="F43" s="13">
        <v>10</v>
      </c>
      <c r="G43" s="13">
        <f>E:E*0.2*F:F</f>
        <v>24</v>
      </c>
      <c r="H43" s="7">
        <v>2017</v>
      </c>
    </row>
    <row r="44" s="1" customFormat="1" ht="20" customHeight="1" spans="1:8">
      <c r="A44" s="5">
        <v>37</v>
      </c>
      <c r="B44" s="11" t="s">
        <v>194</v>
      </c>
      <c r="C44" s="12" t="s">
        <v>185</v>
      </c>
      <c r="D44" s="7" t="s">
        <v>11</v>
      </c>
      <c r="E44" s="13">
        <v>12</v>
      </c>
      <c r="F44" s="13">
        <v>8</v>
      </c>
      <c r="G44" s="13">
        <f>E:E*0.2*F:F</f>
        <v>19.2</v>
      </c>
      <c r="H44" s="7">
        <v>2017</v>
      </c>
    </row>
    <row r="45" s="1" customFormat="1" ht="20" customHeight="1" spans="1:8">
      <c r="A45" s="5">
        <v>34</v>
      </c>
      <c r="B45" s="11" t="s">
        <v>195</v>
      </c>
      <c r="C45" s="12" t="s">
        <v>185</v>
      </c>
      <c r="D45" s="7" t="s">
        <v>11</v>
      </c>
      <c r="E45" s="13">
        <v>12</v>
      </c>
      <c r="F45" s="13">
        <v>10</v>
      </c>
      <c r="G45" s="13">
        <f>E:E*0.2*F:F</f>
        <v>24</v>
      </c>
      <c r="H45" s="7">
        <v>2017</v>
      </c>
    </row>
    <row r="46" s="1" customFormat="1" ht="20" customHeight="1" spans="1:8">
      <c r="A46" s="5">
        <v>45</v>
      </c>
      <c r="B46" s="11" t="s">
        <v>196</v>
      </c>
      <c r="C46" s="12" t="s">
        <v>185</v>
      </c>
      <c r="D46" s="7" t="s">
        <v>11</v>
      </c>
      <c r="E46" s="13">
        <v>12</v>
      </c>
      <c r="F46" s="13">
        <v>10</v>
      </c>
      <c r="G46" s="13">
        <f>E:E*0.2*F:F</f>
        <v>24</v>
      </c>
      <c r="H46" s="7">
        <v>2017</v>
      </c>
    </row>
    <row r="47" s="1" customFormat="1" ht="20" customHeight="1" spans="1:8">
      <c r="A47" s="5">
        <v>36</v>
      </c>
      <c r="B47" s="11" t="s">
        <v>197</v>
      </c>
      <c r="C47" s="12" t="s">
        <v>185</v>
      </c>
      <c r="D47" s="7" t="s">
        <v>11</v>
      </c>
      <c r="E47" s="13">
        <v>12</v>
      </c>
      <c r="F47" s="13">
        <v>8</v>
      </c>
      <c r="G47" s="13">
        <f>E:E*0.2*F:F</f>
        <v>19.2</v>
      </c>
      <c r="H47" s="7">
        <v>2017</v>
      </c>
    </row>
    <row r="48" s="1" customFormat="1" ht="20" customHeight="1" spans="1:8">
      <c r="A48" s="5">
        <v>44</v>
      </c>
      <c r="B48" s="11" t="s">
        <v>198</v>
      </c>
      <c r="C48" s="12" t="s">
        <v>185</v>
      </c>
      <c r="D48" s="7" t="s">
        <v>11</v>
      </c>
      <c r="E48" s="13">
        <v>12</v>
      </c>
      <c r="F48" s="13">
        <v>10</v>
      </c>
      <c r="G48" s="13">
        <f>E:E*0.2*F:F</f>
        <v>24</v>
      </c>
      <c r="H48" s="7">
        <v>2017</v>
      </c>
    </row>
    <row r="49" s="1" customFormat="1" ht="20" customHeight="1" spans="1:8">
      <c r="A49" s="5">
        <v>47</v>
      </c>
      <c r="B49" s="11" t="s">
        <v>184</v>
      </c>
      <c r="C49" s="12" t="s">
        <v>185</v>
      </c>
      <c r="D49" s="7" t="s">
        <v>11</v>
      </c>
      <c r="E49" s="14">
        <v>10</v>
      </c>
      <c r="F49" s="14">
        <v>6</v>
      </c>
      <c r="G49" s="14">
        <v>12</v>
      </c>
      <c r="H49" s="7" t="s">
        <v>199</v>
      </c>
    </row>
    <row r="50" s="1" customFormat="1" ht="20" customHeight="1" spans="1:8">
      <c r="A50" s="5">
        <v>54</v>
      </c>
      <c r="B50" s="11" t="s">
        <v>186</v>
      </c>
      <c r="C50" s="12" t="s">
        <v>185</v>
      </c>
      <c r="D50" s="7" t="s">
        <v>11</v>
      </c>
      <c r="E50" s="14">
        <v>10</v>
      </c>
      <c r="F50" s="14">
        <v>6</v>
      </c>
      <c r="G50" s="14">
        <v>12</v>
      </c>
      <c r="H50" s="7" t="s">
        <v>199</v>
      </c>
    </row>
    <row r="51" s="1" customFormat="1" ht="20" customHeight="1" spans="1:8">
      <c r="A51" s="5">
        <v>52</v>
      </c>
      <c r="B51" s="11" t="s">
        <v>187</v>
      </c>
      <c r="C51" s="12" t="s">
        <v>185</v>
      </c>
      <c r="D51" s="7" t="s">
        <v>11</v>
      </c>
      <c r="E51" s="14">
        <v>10</v>
      </c>
      <c r="F51" s="14">
        <v>6</v>
      </c>
      <c r="G51" s="14">
        <v>12</v>
      </c>
      <c r="H51" s="7" t="s">
        <v>199</v>
      </c>
    </row>
    <row r="52" s="1" customFormat="1" ht="20" customHeight="1" spans="1:8">
      <c r="A52" s="5">
        <v>55</v>
      </c>
      <c r="B52" s="11" t="s">
        <v>188</v>
      </c>
      <c r="C52" s="12" t="s">
        <v>185</v>
      </c>
      <c r="D52" s="7" t="s">
        <v>11</v>
      </c>
      <c r="E52" s="14">
        <v>10</v>
      </c>
      <c r="F52" s="14">
        <v>6</v>
      </c>
      <c r="G52" s="14">
        <v>12</v>
      </c>
      <c r="H52" s="7" t="s">
        <v>199</v>
      </c>
    </row>
    <row r="53" s="1" customFormat="1" ht="20" customHeight="1" spans="1:8">
      <c r="A53" s="5">
        <v>53</v>
      </c>
      <c r="B53" s="11" t="s">
        <v>189</v>
      </c>
      <c r="C53" s="12" t="s">
        <v>185</v>
      </c>
      <c r="D53" s="7" t="s">
        <v>11</v>
      </c>
      <c r="E53" s="14">
        <v>10</v>
      </c>
      <c r="F53" s="14">
        <v>6</v>
      </c>
      <c r="G53" s="14">
        <v>12</v>
      </c>
      <c r="H53" s="7" t="s">
        <v>199</v>
      </c>
    </row>
    <row r="54" s="1" customFormat="1" ht="20" customHeight="1" spans="1:8">
      <c r="A54" s="5">
        <v>60</v>
      </c>
      <c r="B54" s="11" t="s">
        <v>191</v>
      </c>
      <c r="C54" s="12" t="s">
        <v>185</v>
      </c>
      <c r="D54" s="7" t="s">
        <v>11</v>
      </c>
      <c r="E54" s="14">
        <v>10</v>
      </c>
      <c r="F54" s="14">
        <v>6</v>
      </c>
      <c r="G54" s="14">
        <v>12</v>
      </c>
      <c r="H54" s="7" t="s">
        <v>199</v>
      </c>
    </row>
    <row r="55" s="1" customFormat="1" ht="20" customHeight="1" spans="1:8">
      <c r="A55" s="5">
        <v>56</v>
      </c>
      <c r="B55" s="11" t="s">
        <v>192</v>
      </c>
      <c r="C55" s="12" t="s">
        <v>185</v>
      </c>
      <c r="D55" s="7" t="s">
        <v>11</v>
      </c>
      <c r="E55" s="14">
        <v>10</v>
      </c>
      <c r="F55" s="14">
        <v>6</v>
      </c>
      <c r="G55" s="14">
        <v>12</v>
      </c>
      <c r="H55" s="7" t="s">
        <v>199</v>
      </c>
    </row>
    <row r="56" s="1" customFormat="1" ht="20" customHeight="1" spans="1:8">
      <c r="A56" s="5">
        <v>49</v>
      </c>
      <c r="B56" s="11" t="s">
        <v>193</v>
      </c>
      <c r="C56" s="12" t="s">
        <v>185</v>
      </c>
      <c r="D56" s="7" t="s">
        <v>11</v>
      </c>
      <c r="E56" s="14">
        <v>10</v>
      </c>
      <c r="F56" s="14">
        <v>6</v>
      </c>
      <c r="G56" s="14">
        <v>12</v>
      </c>
      <c r="H56" s="7" t="s">
        <v>199</v>
      </c>
    </row>
    <row r="57" s="1" customFormat="1" ht="20" customHeight="1" spans="1:8">
      <c r="A57" s="5">
        <v>51</v>
      </c>
      <c r="B57" s="11" t="s">
        <v>194</v>
      </c>
      <c r="C57" s="12" t="s">
        <v>185</v>
      </c>
      <c r="D57" s="7" t="s">
        <v>11</v>
      </c>
      <c r="E57" s="14">
        <v>10</v>
      </c>
      <c r="F57" s="14">
        <v>6</v>
      </c>
      <c r="G57" s="14">
        <v>12</v>
      </c>
      <c r="H57" s="7" t="s">
        <v>199</v>
      </c>
    </row>
    <row r="58" s="1" customFormat="1" ht="20" customHeight="1" spans="1:8">
      <c r="A58" s="5">
        <v>48</v>
      </c>
      <c r="B58" s="11" t="s">
        <v>195</v>
      </c>
      <c r="C58" s="12" t="s">
        <v>185</v>
      </c>
      <c r="D58" s="7" t="s">
        <v>11</v>
      </c>
      <c r="E58" s="14">
        <v>10</v>
      </c>
      <c r="F58" s="14">
        <v>6</v>
      </c>
      <c r="G58" s="14">
        <v>12</v>
      </c>
      <c r="H58" s="7" t="s">
        <v>199</v>
      </c>
    </row>
    <row r="59" s="1" customFormat="1" ht="20" customHeight="1" spans="1:8">
      <c r="A59" s="5">
        <v>58</v>
      </c>
      <c r="B59" s="11" t="s">
        <v>196</v>
      </c>
      <c r="C59" s="12" t="s">
        <v>185</v>
      </c>
      <c r="D59" s="7" t="s">
        <v>11</v>
      </c>
      <c r="E59" s="14">
        <v>10</v>
      </c>
      <c r="F59" s="14">
        <v>6</v>
      </c>
      <c r="G59" s="14">
        <v>12</v>
      </c>
      <c r="H59" s="7" t="s">
        <v>199</v>
      </c>
    </row>
    <row r="60" s="1" customFormat="1" ht="20" customHeight="1" spans="1:8">
      <c r="A60" s="5">
        <v>50</v>
      </c>
      <c r="B60" s="11" t="s">
        <v>197</v>
      </c>
      <c r="C60" s="12" t="s">
        <v>185</v>
      </c>
      <c r="D60" s="7" t="s">
        <v>11</v>
      </c>
      <c r="E60" s="14">
        <v>10</v>
      </c>
      <c r="F60" s="14">
        <v>5</v>
      </c>
      <c r="G60" s="14">
        <v>10</v>
      </c>
      <c r="H60" s="7" t="s">
        <v>199</v>
      </c>
    </row>
    <row r="61" s="1" customFormat="1" ht="20" customHeight="1" spans="1:8">
      <c r="A61" s="5">
        <v>57</v>
      </c>
      <c r="B61" s="11" t="s">
        <v>200</v>
      </c>
      <c r="C61" s="12" t="s">
        <v>185</v>
      </c>
      <c r="D61" s="7" t="s">
        <v>11</v>
      </c>
      <c r="E61" s="14">
        <v>10</v>
      </c>
      <c r="F61" s="14">
        <v>6</v>
      </c>
      <c r="G61" s="14">
        <v>12</v>
      </c>
      <c r="H61" s="7" t="s">
        <v>199</v>
      </c>
    </row>
    <row r="62" s="1" customFormat="1" ht="20" customHeight="1" spans="1:8">
      <c r="A62" s="5">
        <v>59</v>
      </c>
      <c r="B62" s="11" t="s">
        <v>198</v>
      </c>
      <c r="C62" s="12" t="s">
        <v>185</v>
      </c>
      <c r="D62" s="7" t="s">
        <v>11</v>
      </c>
      <c r="E62" s="14">
        <v>10</v>
      </c>
      <c r="F62" s="14">
        <v>6</v>
      </c>
      <c r="G62" s="14">
        <f>E:E*0.2*F:F</f>
        <v>12</v>
      </c>
      <c r="H62" s="7" t="s">
        <v>199</v>
      </c>
    </row>
    <row r="63" s="1" customFormat="1" ht="20" customHeight="1" spans="1:8">
      <c r="A63" s="5"/>
      <c r="B63" s="11"/>
      <c r="C63" s="12"/>
      <c r="D63" s="7" t="s">
        <v>201</v>
      </c>
      <c r="E63" s="14"/>
      <c r="F63" s="14">
        <f>SUM(F2:F62)</f>
        <v>409</v>
      </c>
      <c r="G63" s="14">
        <f>SUM(G2:G62)</f>
        <v>796.4</v>
      </c>
      <c r="H63" s="7"/>
    </row>
    <row r="64" s="1" customFormat="1" ht="20" customHeight="1" spans="1:8">
      <c r="A64" s="15" t="s">
        <v>25</v>
      </c>
      <c r="B64" s="16" t="s">
        <v>26</v>
      </c>
      <c r="C64" s="17"/>
      <c r="D64" s="17"/>
      <c r="E64" s="17"/>
      <c r="F64" s="17"/>
      <c r="G64" s="17"/>
      <c r="H64" s="18"/>
    </row>
    <row r="65" s="1" customFormat="1" ht="20" customHeight="1" spans="1:8">
      <c r="A65" s="19"/>
      <c r="B65" s="16" t="s">
        <v>27</v>
      </c>
      <c r="C65" s="17"/>
      <c r="D65" s="17"/>
      <c r="E65" s="17"/>
      <c r="F65" s="17"/>
      <c r="G65" s="17"/>
      <c r="H65" s="18"/>
    </row>
  </sheetData>
  <mergeCells count="4">
    <mergeCell ref="A1:H1"/>
    <mergeCell ref="B64:H64"/>
    <mergeCell ref="B65:H65"/>
    <mergeCell ref="A64:A6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法学院</vt:lpstr>
      <vt:lpstr>工学院</vt:lpstr>
      <vt:lpstr>理学院</vt:lpstr>
      <vt:lpstr>商学院</vt:lpstr>
      <vt:lpstr>设计艺术学院</vt:lpstr>
      <vt:lpstr>文学院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2021-12-19T06:17:00Z</dcterms:created>
  <dcterms:modified xsi:type="dcterms:W3CDTF">2021-12-21T00:49:20Z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D7167CE96216403AA0D941B66BC6A3C4</vt:lpwstr>
  </property>
  <property fmtid="{D5CDD505-2E9C-101B-9397-08002B2CF9AE}" pid="3" name="KSOProductBuildVer">
    <vt:lpwstr>2052-11.1.0.11115</vt:lpwstr>
  </property>
</Properties>
</file>