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5"/>
  </bookViews>
  <sheets>
    <sheet name="商学院" sheetId="1" r:id="rId1"/>
    <sheet name="法学院" sheetId="2" r:id="rId2"/>
    <sheet name="文学院" sheetId="3" r:id="rId3"/>
    <sheet name="设计艺术学院" sheetId="4" r:id="rId4"/>
    <sheet name="理学院" sheetId="5" r:id="rId5"/>
    <sheet name="工学院" sheetId="6" r:id="rId6"/>
  </sheets>
  <calcPr calcId="144525"/>
</workbook>
</file>

<file path=xl/sharedStrings.xml><?xml version="1.0" encoding="utf-8"?>
<sst xmlns="http://schemas.openxmlformats.org/spreadsheetml/2006/main" count="1131" uniqueCount="274">
  <si>
    <t>商学院2022届毕业论文工作量汇总表</t>
  </si>
  <si>
    <t>序号</t>
  </si>
  <si>
    <t>教师姓名</t>
  </si>
  <si>
    <t>人员归属</t>
  </si>
  <si>
    <t>1.会计学</t>
  </si>
  <si>
    <t>2.工商管理</t>
  </si>
  <si>
    <t>3.财务管理</t>
  </si>
  <si>
    <t>4.国际经济与贸易</t>
  </si>
  <si>
    <t>5.金融学</t>
  </si>
  <si>
    <t>6.电子商务</t>
  </si>
  <si>
    <t>7.市场营销</t>
  </si>
  <si>
    <t>8.旅游管理</t>
  </si>
  <si>
    <t>合计</t>
  </si>
  <si>
    <t>论文篇数</t>
  </si>
  <si>
    <t>指导课时</t>
  </si>
  <si>
    <t>答辩课时</t>
  </si>
  <si>
    <t>总课时</t>
  </si>
  <si>
    <t>陈红儿</t>
  </si>
  <si>
    <t>行知</t>
  </si>
  <si>
    <t>陈琪</t>
  </si>
  <si>
    <t>陈云娟</t>
  </si>
  <si>
    <t>葛丽珍</t>
  </si>
  <si>
    <t>何宸希</t>
  </si>
  <si>
    <t>洪鸳肖</t>
  </si>
  <si>
    <t>胡建平</t>
  </si>
  <si>
    <t>黄亦君</t>
  </si>
  <si>
    <t>李洪江</t>
  </si>
  <si>
    <t>李金宁</t>
  </si>
  <si>
    <t>林燕</t>
  </si>
  <si>
    <t>刘坤</t>
  </si>
  <si>
    <t>楼德华</t>
  </si>
  <si>
    <t>楼土明</t>
  </si>
  <si>
    <t>外聘</t>
  </si>
  <si>
    <t>卢智健</t>
  </si>
  <si>
    <t>陆竞红</t>
  </si>
  <si>
    <t>本部</t>
  </si>
  <si>
    <t>骆鹏</t>
  </si>
  <si>
    <t>麻勇爱</t>
  </si>
  <si>
    <t>毛卫东</t>
  </si>
  <si>
    <t>倪建明</t>
  </si>
  <si>
    <t>邵向霞</t>
  </si>
  <si>
    <t>苏环</t>
  </si>
  <si>
    <t>陶表益</t>
  </si>
  <si>
    <t>汪永忠</t>
  </si>
  <si>
    <t>王家华</t>
  </si>
  <si>
    <t>王晓琳</t>
  </si>
  <si>
    <t>王新伟</t>
  </si>
  <si>
    <t>王艳超</t>
  </si>
  <si>
    <t>吴佳</t>
  </si>
  <si>
    <t>王正新</t>
  </si>
  <si>
    <t>徐应涛</t>
  </si>
  <si>
    <t>严继莹</t>
  </si>
  <si>
    <t>杨洁</t>
  </si>
  <si>
    <t>叶小平</t>
  </si>
  <si>
    <t>余俊灵</t>
  </si>
  <si>
    <t>张闻羽</t>
  </si>
  <si>
    <t>李绩才</t>
  </si>
  <si>
    <t>孟秀兰</t>
  </si>
  <si>
    <t>王晓玲</t>
  </si>
  <si>
    <t>彭红英</t>
  </si>
  <si>
    <t>郑鹏举</t>
  </si>
  <si>
    <t>楼婷渊</t>
  </si>
  <si>
    <t>46.75</t>
  </si>
  <si>
    <t>李云</t>
  </si>
  <si>
    <t>4.25</t>
  </si>
  <si>
    <t>陈茜</t>
  </si>
  <si>
    <t>赵玉琪</t>
  </si>
  <si>
    <t>盛欣欣</t>
  </si>
  <si>
    <t>沈漪文</t>
  </si>
  <si>
    <t>本部（经管）</t>
  </si>
  <si>
    <t>邓智敏</t>
  </si>
  <si>
    <t>邢影</t>
  </si>
  <si>
    <t>马林东</t>
  </si>
  <si>
    <t>薄乐</t>
  </si>
  <si>
    <t>黄静</t>
  </si>
  <si>
    <t>吴黛茜</t>
  </si>
  <si>
    <t>孔畅</t>
  </si>
  <si>
    <t>陈雨景</t>
  </si>
  <si>
    <t>孙芳桦</t>
  </si>
  <si>
    <t>张晖</t>
  </si>
  <si>
    <t>2022届毕业论文工作量统计（2022学院）</t>
  </si>
  <si>
    <t>学院</t>
  </si>
  <si>
    <t>教师</t>
  </si>
  <si>
    <t>专业</t>
  </si>
  <si>
    <t>论文指导篇数</t>
  </si>
  <si>
    <t>论文指导课时</t>
  </si>
  <si>
    <t>论文答辩课时</t>
  </si>
  <si>
    <t>总计</t>
  </si>
  <si>
    <t>备注</t>
  </si>
  <si>
    <t>法学院</t>
  </si>
  <si>
    <t>段知壮</t>
  </si>
  <si>
    <t>法学</t>
  </si>
  <si>
    <r>
      <t>2</t>
    </r>
    <r>
      <rPr>
        <sz val="12"/>
        <color indexed="8"/>
        <rFont val="宋体"/>
        <charset val="134"/>
      </rPr>
      <t>018级</t>
    </r>
  </si>
  <si>
    <t>黄彤</t>
  </si>
  <si>
    <t>黄裕安</t>
  </si>
  <si>
    <t>童颖颖</t>
  </si>
  <si>
    <t>李祖华</t>
  </si>
  <si>
    <t>郭勇</t>
  </si>
  <si>
    <t>郑睿</t>
  </si>
  <si>
    <t>江丽</t>
  </si>
  <si>
    <t>徐源泉</t>
  </si>
  <si>
    <t>胡泽邦</t>
  </si>
  <si>
    <t>合计：</t>
  </si>
  <si>
    <t>备注：</t>
  </si>
  <si>
    <t>1.人员归属：按行知/本部/行政/外聘分开填写</t>
  </si>
  <si>
    <t>2022年毕业论文工作量统计（文学院）</t>
  </si>
  <si>
    <t>文学院</t>
  </si>
  <si>
    <t>布存明</t>
  </si>
  <si>
    <t>英语</t>
  </si>
  <si>
    <t>2018,2020专升本</t>
  </si>
  <si>
    <t>曹立勤</t>
  </si>
  <si>
    <t>崔颖</t>
  </si>
  <si>
    <t>邓琳</t>
  </si>
  <si>
    <t>贾玲华</t>
  </si>
  <si>
    <t>李坤</t>
  </si>
  <si>
    <t>李霞</t>
  </si>
  <si>
    <t>李迎迎</t>
  </si>
  <si>
    <t>马丽</t>
  </si>
  <si>
    <t>马利红</t>
  </si>
  <si>
    <t>潘孝泉</t>
  </si>
  <si>
    <t>邵素玲</t>
  </si>
  <si>
    <t>邵艳春</t>
  </si>
  <si>
    <t>沈继诚</t>
  </si>
  <si>
    <t>沈倩</t>
  </si>
  <si>
    <t>盛卓立</t>
  </si>
  <si>
    <t>王梅君</t>
  </si>
  <si>
    <t>吴一峰</t>
  </si>
  <si>
    <t>徐国红</t>
  </si>
  <si>
    <t>袁六艳</t>
  </si>
  <si>
    <t>郑群</t>
  </si>
  <si>
    <t>陈德峰</t>
  </si>
  <si>
    <t>汉语言</t>
  </si>
  <si>
    <t>付湘虹</t>
  </si>
  <si>
    <t>韩洪举</t>
  </si>
  <si>
    <t>华金余</t>
  </si>
  <si>
    <t>宁辰</t>
  </si>
  <si>
    <t>孙竹</t>
  </si>
  <si>
    <t>杨雪兰</t>
  </si>
  <si>
    <t>魏晓彤</t>
  </si>
  <si>
    <t>俞敏华</t>
  </si>
  <si>
    <t>张家合</t>
  </si>
  <si>
    <t>吴思萱</t>
  </si>
  <si>
    <t>虞建光</t>
  </si>
  <si>
    <t>马蔚</t>
  </si>
  <si>
    <t>阮蓓怡</t>
  </si>
  <si>
    <t>匡虹霓</t>
  </si>
  <si>
    <t>2022年毕业论文工作量统计（设计艺术学院）</t>
  </si>
  <si>
    <t>2023届</t>
  </si>
  <si>
    <t>2022届</t>
  </si>
  <si>
    <t>毕业设计篇数</t>
  </si>
  <si>
    <t>毕业设计总课时</t>
  </si>
  <si>
    <t>毕业设计指导课时</t>
  </si>
  <si>
    <t>开题答辩</t>
  </si>
  <si>
    <t>中期答辩</t>
  </si>
  <si>
    <t>毕业设计1辩</t>
  </si>
  <si>
    <t>毕业设计2辩</t>
  </si>
  <si>
    <t>设计艺术学院</t>
  </si>
  <si>
    <t>袁喆</t>
  </si>
  <si>
    <t>产品设计</t>
  </si>
  <si>
    <t>米雪梅</t>
  </si>
  <si>
    <t>祝小林</t>
  </si>
  <si>
    <t>施俊天</t>
  </si>
  <si>
    <t>环境设计</t>
  </si>
  <si>
    <t>夏盛品</t>
  </si>
  <si>
    <t>俞亚明</t>
  </si>
  <si>
    <t>孙攀</t>
  </si>
  <si>
    <t>孙涛</t>
  </si>
  <si>
    <t>王智明</t>
  </si>
  <si>
    <t>岳秀华</t>
  </si>
  <si>
    <t>白若甫</t>
  </si>
  <si>
    <t>康琳英</t>
  </si>
  <si>
    <t>陈蓓</t>
  </si>
  <si>
    <t>视觉传达</t>
  </si>
  <si>
    <t>高婷婷</t>
  </si>
  <si>
    <t>5</t>
  </si>
  <si>
    <t>李宁</t>
  </si>
  <si>
    <t>裴张龙</t>
  </si>
  <si>
    <t>寿玲</t>
  </si>
  <si>
    <t>吴佳醍</t>
  </si>
  <si>
    <t>2022年毕业论文工作量统计（理学院）</t>
  </si>
  <si>
    <t>论文</t>
  </si>
  <si>
    <t>设计</t>
  </si>
  <si>
    <t>合计指导篇数</t>
  </si>
  <si>
    <t>理学院</t>
  </si>
  <si>
    <t>陈寒松</t>
  </si>
  <si>
    <t>环境工程、应用化学</t>
  </si>
  <si>
    <t>2018级、专升本2020级</t>
  </si>
  <si>
    <t>郝仕油</t>
  </si>
  <si>
    <t>应用化学</t>
  </si>
  <si>
    <t>胡鸿雨</t>
  </si>
  <si>
    <t>胡晓晓</t>
  </si>
  <si>
    <t>生物技术</t>
  </si>
  <si>
    <t>李双喜</t>
  </si>
  <si>
    <t>生物技术、食品质量与安全</t>
  </si>
  <si>
    <t>李小忠</t>
  </si>
  <si>
    <t>环境工程</t>
  </si>
  <si>
    <t>刘俊华</t>
  </si>
  <si>
    <t>专升本2020级</t>
  </si>
  <si>
    <t>裘建平</t>
  </si>
  <si>
    <t>阮琴</t>
  </si>
  <si>
    <t>孙晓明</t>
  </si>
  <si>
    <t>食品质量与安全</t>
  </si>
  <si>
    <t>涂燕红</t>
  </si>
  <si>
    <t>王芳</t>
  </si>
  <si>
    <t>王剑峰</t>
  </si>
  <si>
    <t>吴婷</t>
  </si>
  <si>
    <t>谢云龙</t>
  </si>
  <si>
    <t>应用化学、食品质量与安全</t>
  </si>
  <si>
    <t>严晓阳</t>
  </si>
  <si>
    <t>袁建锋</t>
  </si>
  <si>
    <t>张亮亮</t>
  </si>
  <si>
    <t>赵国良</t>
  </si>
  <si>
    <t>郑荣泉</t>
  </si>
  <si>
    <t>郑绍成</t>
  </si>
  <si>
    <t>应用化学、环境工程</t>
  </si>
  <si>
    <t>郑孝华</t>
  </si>
  <si>
    <t>胡庚申</t>
  </si>
  <si>
    <t>饶玉春</t>
  </si>
  <si>
    <t>杨莉</t>
  </si>
  <si>
    <t>2022届毕业论文（设计）工作量统计（工学院）</t>
  </si>
  <si>
    <t>工学院</t>
  </si>
  <si>
    <t>包欢欢</t>
  </si>
  <si>
    <t>电子信息工程1801班</t>
  </si>
  <si>
    <t>2018级</t>
  </si>
  <si>
    <t>电子信息工程（专升本）201班</t>
  </si>
  <si>
    <t>2020级</t>
  </si>
  <si>
    <t>曹振新</t>
  </si>
  <si>
    <t>电子信息工程1802班</t>
  </si>
  <si>
    <t>电子信息工程（三校生）1801班</t>
  </si>
  <si>
    <t>邓大勇</t>
  </si>
  <si>
    <t>计算机科学与技术（三校生）1801班</t>
  </si>
  <si>
    <t>计算机科学与技术（专升本）201班</t>
  </si>
  <si>
    <t>计算机科学与技术（专升本）202班</t>
  </si>
  <si>
    <t>网络空间安全1801班</t>
  </si>
  <si>
    <t>网络空间安全1802班</t>
  </si>
  <si>
    <t>杜巧连</t>
  </si>
  <si>
    <t>机械设计制造及其自动化1801班</t>
  </si>
  <si>
    <t>机械设计制造及其自动化1802班</t>
  </si>
  <si>
    <t>机械设计制造及其自动化（三校生）1801班</t>
  </si>
  <si>
    <t>机械设计制造及其自动化（专升本）201班</t>
  </si>
  <si>
    <t>冯懿</t>
  </si>
  <si>
    <t>何秀慧</t>
  </si>
  <si>
    <t>胡礼广</t>
  </si>
  <si>
    <t>蒋洪奎</t>
  </si>
  <si>
    <t>蒋永华</t>
  </si>
  <si>
    <t>李凝</t>
  </si>
  <si>
    <t>李新辉</t>
  </si>
  <si>
    <t>李永祥</t>
  </si>
  <si>
    <t>林祝亮</t>
  </si>
  <si>
    <t>鲁立荣</t>
  </si>
  <si>
    <t>吕君可</t>
  </si>
  <si>
    <t>马文静</t>
  </si>
  <si>
    <t>倪应华</t>
  </si>
  <si>
    <t>施晓钟</t>
  </si>
  <si>
    <t>舒跃飞</t>
  </si>
  <si>
    <t>陶德华</t>
  </si>
  <si>
    <t>王霄</t>
  </si>
  <si>
    <t>王笑</t>
  </si>
  <si>
    <t>吴根柱</t>
  </si>
  <si>
    <t>吴建军</t>
  </si>
  <si>
    <t>吴黎黎</t>
  </si>
  <si>
    <t>徐洪</t>
  </si>
  <si>
    <t>宣仲义</t>
  </si>
  <si>
    <t>杨金华</t>
  </si>
  <si>
    <t>杨沙沙</t>
  </si>
  <si>
    <t>叶安新</t>
  </si>
  <si>
    <t>叶建栲</t>
  </si>
  <si>
    <t>于莉</t>
  </si>
  <si>
    <t>袁利永</t>
  </si>
  <si>
    <t>郑丽娟</t>
  </si>
  <si>
    <t>郑青根</t>
  </si>
  <si>
    <t>行政</t>
  </si>
  <si>
    <t>周家庆</t>
  </si>
  <si>
    <t>朱桂勇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</si>
</sst>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.00_ "/>
    <numFmt numFmtId="178" formatCode="0.0_ "/>
    <numFmt numFmtId="179" formatCode="0_);[Red]\(0\)"/>
    <numFmt numFmtId="180" formatCode="0_ "/>
    <numFmt numFmtId="181" formatCode="0.00_);[Red]\(0.00\)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黑体"/>
      <family val="3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2"/>
      <charset val="0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10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32" fillId="15" borderId="11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" fillId="0" borderId="0"/>
    <xf numFmtId="0" fontId="29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</cellStyleXfs>
  <cellXfs count="1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ill="1" applyBorder="1" applyAlignment="1">
      <alignment horizontal="center" vertical="center"/>
    </xf>
    <xf numFmtId="0" fontId="4" fillId="0" borderId="1" xfId="50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179" fontId="4" fillId="0" borderId="1" xfId="50" applyNumberFormat="1" applyFont="1" applyFill="1" applyBorder="1" applyAlignment="1">
      <alignment horizontal="center" vertical="center"/>
    </xf>
    <xf numFmtId="177" fontId="4" fillId="0" borderId="1" xfId="50" applyNumberFormat="1" applyFont="1" applyFill="1" applyBorder="1" applyAlignment="1">
      <alignment horizontal="center" vertical="center"/>
    </xf>
    <xf numFmtId="177" fontId="4" fillId="0" borderId="1" xfId="50" applyNumberForma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4" fillId="0" borderId="3" xfId="50" applyFill="1" applyBorder="1" applyAlignment="1">
      <alignment horizontal="center" vertical="center"/>
    </xf>
    <xf numFmtId="0" fontId="4" fillId="0" borderId="3" xfId="50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179" fontId="4" fillId="0" borderId="2" xfId="50" applyNumberFormat="1" applyFont="1" applyFill="1" applyBorder="1" applyAlignment="1">
      <alignment horizontal="center" vertical="center"/>
    </xf>
    <xf numFmtId="177" fontId="4" fillId="0" borderId="2" xfId="50" applyNumberFormat="1" applyFont="1" applyFill="1" applyBorder="1" applyAlignment="1">
      <alignment horizontal="center" vertical="center"/>
    </xf>
    <xf numFmtId="177" fontId="4" fillId="0" borderId="3" xfId="50" applyNumberFormat="1" applyFill="1" applyBorder="1" applyAlignment="1">
      <alignment horizontal="center" vertical="center"/>
    </xf>
    <xf numFmtId="0" fontId="4" fillId="0" borderId="3" xfId="50" applyFill="1" applyBorder="1" applyAlignment="1">
      <alignment horizontal="center" vertical="center"/>
    </xf>
    <xf numFmtId="0" fontId="4" fillId="0" borderId="3" xfId="50" applyFill="1" applyBorder="1" applyAlignment="1">
      <alignment horizontal="center" vertical="center"/>
    </xf>
    <xf numFmtId="177" fontId="4" fillId="0" borderId="3" xfId="50" applyNumberFormat="1" applyFill="1" applyBorder="1" applyAlignment="1">
      <alignment horizontal="center" vertical="center"/>
    </xf>
    <xf numFmtId="0" fontId="4" fillId="0" borderId="2" xfId="50" applyFill="1" applyBorder="1" applyAlignment="1">
      <alignment horizontal="center" vertical="center"/>
    </xf>
    <xf numFmtId="0" fontId="4" fillId="0" borderId="2" xfId="50" applyFill="1" applyBorder="1" applyAlignment="1">
      <alignment horizontal="center" vertical="center"/>
    </xf>
    <xf numFmtId="177" fontId="4" fillId="0" borderId="2" xfId="50" applyNumberFormat="1" applyFill="1" applyBorder="1" applyAlignment="1">
      <alignment horizontal="center" vertical="center"/>
    </xf>
    <xf numFmtId="0" fontId="4" fillId="0" borderId="4" xfId="50" applyFill="1" applyBorder="1" applyAlignment="1">
      <alignment horizontal="center" vertical="center"/>
    </xf>
    <xf numFmtId="0" fontId="4" fillId="0" borderId="4" xfId="50" applyFill="1" applyBorder="1" applyAlignment="1">
      <alignment horizontal="center" vertical="center"/>
    </xf>
    <xf numFmtId="177" fontId="4" fillId="0" borderId="4" xfId="5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5" xfId="50" applyFill="1" applyBorder="1" applyAlignment="1">
      <alignment horizontal="center" vertical="center"/>
    </xf>
    <xf numFmtId="0" fontId="4" fillId="0" borderId="6" xfId="5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7" fontId="0" fillId="0" borderId="0" xfId="0" applyNumberForma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50" applyFont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77" fontId="12" fillId="0" borderId="1" xfId="5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177" fontId="11" fillId="0" borderId="1" xfId="5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4" fillId="0" borderId="1" xfId="44" applyFont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/>
    </xf>
    <xf numFmtId="0" fontId="5" fillId="0" borderId="1" xfId="44" applyFont="1" applyBorder="1" applyAlignment="1">
      <alignment horizontal="center" vertical="center"/>
    </xf>
    <xf numFmtId="179" fontId="4" fillId="0" borderId="1" xfId="50" applyNumberFormat="1" applyFont="1" applyBorder="1" applyAlignment="1">
      <alignment horizontal="center" vertical="center"/>
    </xf>
    <xf numFmtId="181" fontId="4" fillId="0" borderId="1" xfId="50" applyNumberFormat="1" applyFont="1" applyBorder="1" applyAlignment="1">
      <alignment horizontal="center" vertical="center"/>
    </xf>
    <xf numFmtId="0" fontId="4" fillId="0" borderId="2" xfId="44" applyFont="1" applyBorder="1" applyAlignment="1">
      <alignment horizontal="center" vertical="center"/>
    </xf>
    <xf numFmtId="0" fontId="4" fillId="0" borderId="2" xfId="44" applyFont="1" applyFill="1" applyBorder="1" applyAlignment="1">
      <alignment horizontal="center" vertical="center"/>
    </xf>
    <xf numFmtId="0" fontId="5" fillId="0" borderId="2" xfId="44" applyFont="1" applyBorder="1" applyAlignment="1">
      <alignment horizontal="center" vertical="center"/>
    </xf>
    <xf numFmtId="179" fontId="4" fillId="0" borderId="2" xfId="50" applyNumberFormat="1" applyFont="1" applyBorder="1" applyAlignment="1">
      <alignment horizontal="center" vertical="center"/>
    </xf>
    <xf numFmtId="181" fontId="4" fillId="0" borderId="2" xfId="5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1" xfId="44" applyFont="1" applyFill="1" applyBorder="1" applyAlignment="1">
      <alignment horizontal="center" vertical="center"/>
    </xf>
    <xf numFmtId="0" fontId="4" fillId="0" borderId="2" xfId="44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5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81" fontId="5" fillId="0" borderId="1" xfId="0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2" fontId="23" fillId="0" borderId="1" xfId="8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1" fontId="23" fillId="0" borderId="1" xfId="8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1"/>
  <sheetViews>
    <sheetView zoomScale="80" zoomScaleNormal="80" workbookViewId="0">
      <selection activeCell="O15" sqref="O15"/>
    </sheetView>
  </sheetViews>
  <sheetFormatPr defaultColWidth="9" defaultRowHeight="13.5"/>
  <cols>
    <col min="3" max="3" width="13.75" customWidth="1"/>
    <col min="25" max="25" width="9.68333333333333" customWidth="1"/>
    <col min="26" max="26" width="10.15" customWidth="1"/>
    <col min="27" max="27" width="9.84166666666667" customWidth="1"/>
    <col min="28" max="28" width="9.53333333333333" customWidth="1"/>
    <col min="29" max="29" width="10.1583333333333" customWidth="1"/>
    <col min="30" max="30" width="12.1833333333333" customWidth="1"/>
    <col min="31" max="31" width="9.375"/>
  </cols>
  <sheetData>
    <row r="1" s="2" customFormat="1" ht="30" customHeight="1" spans="1:3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ht="20" customHeight="1" spans="1:31">
      <c r="A2" s="104" t="s">
        <v>1</v>
      </c>
      <c r="B2" s="104" t="s">
        <v>2</v>
      </c>
      <c r="C2" s="104" t="s">
        <v>3</v>
      </c>
      <c r="D2" s="105" t="s">
        <v>4</v>
      </c>
      <c r="E2" s="105"/>
      <c r="F2" s="105"/>
      <c r="G2" s="105" t="s">
        <v>5</v>
      </c>
      <c r="H2" s="105"/>
      <c r="I2" s="105"/>
      <c r="J2" s="105" t="s">
        <v>6</v>
      </c>
      <c r="K2" s="105"/>
      <c r="L2" s="105"/>
      <c r="M2" s="105" t="s">
        <v>7</v>
      </c>
      <c r="N2" s="105"/>
      <c r="O2" s="105"/>
      <c r="P2" s="105" t="s">
        <v>8</v>
      </c>
      <c r="Q2" s="105"/>
      <c r="R2" s="105"/>
      <c r="S2" s="105" t="s">
        <v>9</v>
      </c>
      <c r="T2" s="105"/>
      <c r="U2" s="105"/>
      <c r="V2" s="105" t="s">
        <v>10</v>
      </c>
      <c r="W2" s="105"/>
      <c r="X2" s="105"/>
      <c r="Y2" s="105" t="s">
        <v>11</v>
      </c>
      <c r="Z2" s="105"/>
      <c r="AA2" s="105"/>
      <c r="AB2" s="124" t="s">
        <v>12</v>
      </c>
      <c r="AC2" s="124"/>
      <c r="AD2" s="124"/>
      <c r="AE2" s="124"/>
    </row>
    <row r="3" ht="20" customHeight="1" spans="1:31">
      <c r="A3" s="104"/>
      <c r="B3" s="104"/>
      <c r="C3" s="104"/>
      <c r="D3" s="106" t="s">
        <v>13</v>
      </c>
      <c r="E3" s="106" t="s">
        <v>14</v>
      </c>
      <c r="F3" s="106" t="s">
        <v>15</v>
      </c>
      <c r="G3" s="106" t="s">
        <v>13</v>
      </c>
      <c r="H3" s="106" t="s">
        <v>14</v>
      </c>
      <c r="I3" s="106" t="s">
        <v>15</v>
      </c>
      <c r="J3" s="116" t="s">
        <v>13</v>
      </c>
      <c r="K3" s="106" t="s">
        <v>14</v>
      </c>
      <c r="L3" s="106" t="s">
        <v>15</v>
      </c>
      <c r="M3" s="106" t="s">
        <v>13</v>
      </c>
      <c r="N3" s="106" t="s">
        <v>14</v>
      </c>
      <c r="O3" s="106" t="s">
        <v>15</v>
      </c>
      <c r="P3" s="106" t="s">
        <v>13</v>
      </c>
      <c r="Q3" s="106" t="s">
        <v>14</v>
      </c>
      <c r="R3" s="106" t="s">
        <v>15</v>
      </c>
      <c r="S3" s="106" t="s">
        <v>13</v>
      </c>
      <c r="T3" s="106" t="s">
        <v>14</v>
      </c>
      <c r="U3" s="106" t="s">
        <v>15</v>
      </c>
      <c r="V3" s="106" t="s">
        <v>13</v>
      </c>
      <c r="W3" s="106" t="s">
        <v>14</v>
      </c>
      <c r="X3" s="106" t="s">
        <v>15</v>
      </c>
      <c r="Y3" s="106" t="s">
        <v>13</v>
      </c>
      <c r="Z3" s="106" t="s">
        <v>14</v>
      </c>
      <c r="AA3" s="106" t="s">
        <v>15</v>
      </c>
      <c r="AB3" s="125" t="s">
        <v>13</v>
      </c>
      <c r="AC3" s="125" t="s">
        <v>14</v>
      </c>
      <c r="AD3" s="125" t="s">
        <v>15</v>
      </c>
      <c r="AE3" s="125" t="s">
        <v>16</v>
      </c>
    </row>
    <row r="4" s="2" customFormat="1" ht="18" customHeight="1" spans="1:31">
      <c r="A4" s="107">
        <v>1</v>
      </c>
      <c r="B4" s="107" t="s">
        <v>17</v>
      </c>
      <c r="C4" s="107" t="s">
        <v>18</v>
      </c>
      <c r="D4" s="107"/>
      <c r="E4" s="107"/>
      <c r="F4" s="107"/>
      <c r="G4" s="107">
        <v>5</v>
      </c>
      <c r="H4" s="107">
        <v>45</v>
      </c>
      <c r="I4" s="107">
        <v>1</v>
      </c>
      <c r="J4" s="108"/>
      <c r="K4" s="108"/>
      <c r="L4" s="117"/>
      <c r="M4" s="118"/>
      <c r="N4" s="107"/>
      <c r="O4" s="119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26">
        <f t="shared" ref="AB4:AD4" si="0">SUM(D4+G4+J4+M4+P4+S4+V4+Y4)</f>
        <v>5</v>
      </c>
      <c r="AC4" s="108">
        <f t="shared" si="0"/>
        <v>45</v>
      </c>
      <c r="AD4" s="127">
        <f t="shared" si="0"/>
        <v>1</v>
      </c>
      <c r="AE4" s="127">
        <f t="shared" ref="AE4:AE61" si="1">SUM(AC4+AD4)</f>
        <v>46</v>
      </c>
    </row>
    <row r="5" s="2" customFormat="1" ht="18" customHeight="1" spans="1:31">
      <c r="A5" s="107">
        <v>2</v>
      </c>
      <c r="B5" s="107" t="s">
        <v>19</v>
      </c>
      <c r="C5" s="107" t="s">
        <v>18</v>
      </c>
      <c r="D5" s="107"/>
      <c r="E5" s="107"/>
      <c r="F5" s="108"/>
      <c r="G5" s="107">
        <v>10</v>
      </c>
      <c r="H5" s="107">
        <v>90</v>
      </c>
      <c r="I5" s="107">
        <v>19</v>
      </c>
      <c r="J5" s="107"/>
      <c r="K5" s="107"/>
      <c r="L5" s="107"/>
      <c r="M5" s="118"/>
      <c r="N5" s="107"/>
      <c r="O5" s="119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10"/>
      <c r="AA5" s="110"/>
      <c r="AB5" s="126">
        <f t="shared" ref="AB5:AD5" si="2">SUM(D5+G5+J5+M5+P5+S5+V5+Y5)</f>
        <v>10</v>
      </c>
      <c r="AC5" s="108">
        <f t="shared" si="2"/>
        <v>90</v>
      </c>
      <c r="AD5" s="127">
        <f t="shared" si="2"/>
        <v>19</v>
      </c>
      <c r="AE5" s="127">
        <f t="shared" si="1"/>
        <v>109</v>
      </c>
    </row>
    <row r="6" s="2" customFormat="1" ht="18" customHeight="1" spans="1:31">
      <c r="A6" s="107">
        <v>3</v>
      </c>
      <c r="B6" s="107" t="s">
        <v>20</v>
      </c>
      <c r="C6" s="107" t="s">
        <v>18</v>
      </c>
      <c r="D6" s="107">
        <v>15</v>
      </c>
      <c r="E6" s="107">
        <v>135</v>
      </c>
      <c r="F6" s="108">
        <v>42.7</v>
      </c>
      <c r="G6" s="107"/>
      <c r="H6" s="107"/>
      <c r="I6" s="107"/>
      <c r="J6" s="107">
        <v>5</v>
      </c>
      <c r="K6" s="107">
        <v>40</v>
      </c>
      <c r="L6" s="107">
        <v>12.6</v>
      </c>
      <c r="M6" s="120"/>
      <c r="N6" s="107"/>
      <c r="O6" s="119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26">
        <f t="shared" ref="AB6:AD6" si="3">SUM(D6+G6+J6+M6+P6+S6+V6+Y6)</f>
        <v>20</v>
      </c>
      <c r="AC6" s="108">
        <f t="shared" si="3"/>
        <v>175</v>
      </c>
      <c r="AD6" s="127">
        <f t="shared" si="3"/>
        <v>55.3</v>
      </c>
      <c r="AE6" s="127">
        <f t="shared" si="1"/>
        <v>230.3</v>
      </c>
    </row>
    <row r="7" s="2" customFormat="1" ht="18" customHeight="1" spans="1:31">
      <c r="A7" s="107">
        <v>4</v>
      </c>
      <c r="B7" s="107" t="s">
        <v>21</v>
      </c>
      <c r="C7" s="107" t="s">
        <v>18</v>
      </c>
      <c r="D7" s="107"/>
      <c r="E7" s="107"/>
      <c r="F7" s="107"/>
      <c r="G7" s="107"/>
      <c r="H7" s="107"/>
      <c r="I7" s="107"/>
      <c r="J7" s="107"/>
      <c r="K7" s="107"/>
      <c r="L7" s="107"/>
      <c r="M7" s="120"/>
      <c r="N7" s="107"/>
      <c r="O7" s="119"/>
      <c r="P7" s="108"/>
      <c r="Q7" s="108"/>
      <c r="R7" s="108"/>
      <c r="S7" s="108"/>
      <c r="T7" s="108"/>
      <c r="U7" s="108"/>
      <c r="V7" s="108"/>
      <c r="W7" s="108"/>
      <c r="X7" s="108"/>
      <c r="Y7" s="108">
        <v>15</v>
      </c>
      <c r="Z7" s="108">
        <v>135</v>
      </c>
      <c r="AA7" s="108">
        <v>10</v>
      </c>
      <c r="AB7" s="126">
        <f t="shared" ref="AB7:AD7" si="4">SUM(D7+G7+J7+M7+P7+S7+V7+Y7)</f>
        <v>15</v>
      </c>
      <c r="AC7" s="108">
        <f t="shared" si="4"/>
        <v>135</v>
      </c>
      <c r="AD7" s="127">
        <f t="shared" si="4"/>
        <v>10</v>
      </c>
      <c r="AE7" s="127">
        <f t="shared" si="1"/>
        <v>145</v>
      </c>
    </row>
    <row r="8" s="2" customFormat="1" ht="18" customHeight="1" spans="1:31">
      <c r="A8" s="107">
        <v>5</v>
      </c>
      <c r="B8" s="107" t="s">
        <v>22</v>
      </c>
      <c r="C8" s="107" t="s">
        <v>18</v>
      </c>
      <c r="D8" s="107"/>
      <c r="E8" s="107"/>
      <c r="F8" s="107"/>
      <c r="G8" s="107"/>
      <c r="H8" s="107"/>
      <c r="I8" s="107"/>
      <c r="J8" s="107"/>
      <c r="K8" s="107"/>
      <c r="L8" s="107"/>
      <c r="M8" s="120"/>
      <c r="N8" s="107"/>
      <c r="O8" s="119"/>
      <c r="P8" s="108"/>
      <c r="Q8" s="108"/>
      <c r="R8" s="108"/>
      <c r="S8" s="108"/>
      <c r="T8" s="108"/>
      <c r="U8" s="108"/>
      <c r="V8" s="108"/>
      <c r="W8" s="108"/>
      <c r="X8" s="108"/>
      <c r="Y8" s="108">
        <v>14</v>
      </c>
      <c r="Z8" s="108">
        <v>126</v>
      </c>
      <c r="AA8" s="108">
        <v>10</v>
      </c>
      <c r="AB8" s="126">
        <f t="shared" ref="AB8:AD8" si="5">SUM(D8+G8+J8+M8+P8+S8+V8+Y8)</f>
        <v>14</v>
      </c>
      <c r="AC8" s="108">
        <f t="shared" si="5"/>
        <v>126</v>
      </c>
      <c r="AD8" s="127">
        <f t="shared" si="5"/>
        <v>10</v>
      </c>
      <c r="AE8" s="127">
        <f t="shared" si="1"/>
        <v>136</v>
      </c>
    </row>
    <row r="9" s="2" customFormat="1" ht="18" customHeight="1" spans="1:31">
      <c r="A9" s="107">
        <v>6</v>
      </c>
      <c r="B9" s="107" t="s">
        <v>23</v>
      </c>
      <c r="C9" s="107" t="s">
        <v>18</v>
      </c>
      <c r="D9" s="107"/>
      <c r="E9" s="107"/>
      <c r="F9" s="107"/>
      <c r="G9" s="107"/>
      <c r="H9" s="107"/>
      <c r="I9" s="107"/>
      <c r="J9" s="107"/>
      <c r="K9" s="107"/>
      <c r="L9" s="107"/>
      <c r="M9" s="120">
        <v>11</v>
      </c>
      <c r="N9" s="107">
        <v>99</v>
      </c>
      <c r="O9" s="108">
        <v>18.91</v>
      </c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26">
        <f t="shared" ref="AB9:AD9" si="6">SUM(D9+G9+J9+M9+P9+S9+V9+Y9)</f>
        <v>11</v>
      </c>
      <c r="AC9" s="108">
        <f t="shared" si="6"/>
        <v>99</v>
      </c>
      <c r="AD9" s="127">
        <f t="shared" si="6"/>
        <v>18.91</v>
      </c>
      <c r="AE9" s="127">
        <f t="shared" si="1"/>
        <v>117.91</v>
      </c>
    </row>
    <row r="10" s="2" customFormat="1" ht="18" customHeight="1" spans="1:31">
      <c r="A10" s="107">
        <v>7</v>
      </c>
      <c r="B10" s="107" t="s">
        <v>24</v>
      </c>
      <c r="C10" s="107" t="s">
        <v>18</v>
      </c>
      <c r="D10" s="107"/>
      <c r="E10" s="107"/>
      <c r="F10" s="107"/>
      <c r="G10" s="107"/>
      <c r="H10" s="107"/>
      <c r="I10" s="107"/>
      <c r="J10" s="108"/>
      <c r="K10" s="108"/>
      <c r="L10" s="117"/>
      <c r="M10" s="120"/>
      <c r="N10" s="107"/>
      <c r="O10" s="119"/>
      <c r="P10" s="108">
        <v>20</v>
      </c>
      <c r="Q10" s="108">
        <v>180</v>
      </c>
      <c r="R10" s="108">
        <v>49.7</v>
      </c>
      <c r="S10" s="108"/>
      <c r="T10" s="108"/>
      <c r="U10" s="108"/>
      <c r="V10" s="108"/>
      <c r="W10" s="108"/>
      <c r="X10" s="108"/>
      <c r="Y10" s="108"/>
      <c r="Z10" s="108"/>
      <c r="AA10" s="108"/>
      <c r="AB10" s="126">
        <f t="shared" ref="AB10:AD10" si="7">SUM(D10+G10+J10+M10+P10+S10+V10+Y10)</f>
        <v>20</v>
      </c>
      <c r="AC10" s="108">
        <f t="shared" si="7"/>
        <v>180</v>
      </c>
      <c r="AD10" s="127">
        <f t="shared" si="7"/>
        <v>49.7</v>
      </c>
      <c r="AE10" s="127">
        <f t="shared" si="1"/>
        <v>229.7</v>
      </c>
    </row>
    <row r="11" s="2" customFormat="1" ht="18" customHeight="1" spans="1:31">
      <c r="A11" s="107">
        <v>8</v>
      </c>
      <c r="B11" s="107" t="s">
        <v>25</v>
      </c>
      <c r="C11" s="107" t="s">
        <v>18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20"/>
      <c r="N11" s="107"/>
      <c r="O11" s="119"/>
      <c r="P11" s="108">
        <v>20</v>
      </c>
      <c r="Q11" s="108">
        <v>180</v>
      </c>
      <c r="R11" s="108">
        <v>62.6</v>
      </c>
      <c r="S11" s="108"/>
      <c r="T11" s="108"/>
      <c r="U11" s="108"/>
      <c r="V11" s="108"/>
      <c r="W11" s="108"/>
      <c r="X11" s="108"/>
      <c r="Y11" s="108"/>
      <c r="Z11" s="108"/>
      <c r="AA11" s="108"/>
      <c r="AB11" s="126">
        <f t="shared" ref="AB11:AD11" si="8">SUM(D11+G11+J11+M11+P11+S11+V11+Y11)</f>
        <v>20</v>
      </c>
      <c r="AC11" s="108">
        <f t="shared" si="8"/>
        <v>180</v>
      </c>
      <c r="AD11" s="127">
        <f t="shared" si="8"/>
        <v>62.6</v>
      </c>
      <c r="AE11" s="127">
        <f t="shared" si="1"/>
        <v>242.6</v>
      </c>
    </row>
    <row r="12" s="2" customFormat="1" ht="18" customHeight="1" spans="1:31">
      <c r="A12" s="107">
        <v>9</v>
      </c>
      <c r="B12" s="107" t="s">
        <v>26</v>
      </c>
      <c r="C12" s="107" t="s">
        <v>18</v>
      </c>
      <c r="D12" s="107"/>
      <c r="E12" s="107"/>
      <c r="F12" s="109"/>
      <c r="G12" s="107"/>
      <c r="H12" s="107"/>
      <c r="I12" s="107"/>
      <c r="J12" s="108">
        <v>4</v>
      </c>
      <c r="K12" s="108">
        <v>32</v>
      </c>
      <c r="L12" s="117">
        <v>12.6</v>
      </c>
      <c r="M12" s="120">
        <v>12</v>
      </c>
      <c r="N12" s="107">
        <v>108</v>
      </c>
      <c r="O12" s="108">
        <v>26.47</v>
      </c>
      <c r="P12" s="108">
        <v>4</v>
      </c>
      <c r="Q12" s="108">
        <v>36</v>
      </c>
      <c r="R12" s="108">
        <v>8.6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26">
        <f t="shared" ref="AB12:AD12" si="9">SUM(D12+G12+J12+M12+P12+S12+V12+Y12)</f>
        <v>20</v>
      </c>
      <c r="AC12" s="108">
        <f t="shared" si="9"/>
        <v>176</v>
      </c>
      <c r="AD12" s="127">
        <f t="shared" si="9"/>
        <v>47.67</v>
      </c>
      <c r="AE12" s="127">
        <f t="shared" si="1"/>
        <v>223.67</v>
      </c>
    </row>
    <row r="13" s="2" customFormat="1" ht="18" customHeight="1" spans="1:31">
      <c r="A13" s="107">
        <v>10</v>
      </c>
      <c r="B13" s="107" t="s">
        <v>27</v>
      </c>
      <c r="C13" s="107" t="s">
        <v>18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20">
        <v>8</v>
      </c>
      <c r="N13" s="107">
        <v>72</v>
      </c>
      <c r="O13" s="108">
        <v>24.58</v>
      </c>
      <c r="P13" s="108">
        <v>4</v>
      </c>
      <c r="Q13" s="108">
        <v>36</v>
      </c>
      <c r="R13" s="108">
        <v>4.3</v>
      </c>
      <c r="S13" s="108"/>
      <c r="T13" s="108"/>
      <c r="U13" s="108"/>
      <c r="V13" s="108"/>
      <c r="W13" s="108"/>
      <c r="X13" s="108"/>
      <c r="Y13" s="108"/>
      <c r="Z13" s="108"/>
      <c r="AA13" s="108"/>
      <c r="AB13" s="126">
        <f t="shared" ref="AB13:AD13" si="10">SUM(D13+G13+J13+M13+P13+S13+V13+Y13)</f>
        <v>12</v>
      </c>
      <c r="AC13" s="108">
        <f t="shared" si="10"/>
        <v>108</v>
      </c>
      <c r="AD13" s="127">
        <f t="shared" si="10"/>
        <v>28.88</v>
      </c>
      <c r="AE13" s="127">
        <f t="shared" si="1"/>
        <v>136.88</v>
      </c>
    </row>
    <row r="14" s="2" customFormat="1" ht="18" customHeight="1" spans="1:31">
      <c r="A14" s="107">
        <v>11</v>
      </c>
      <c r="B14" s="107" t="s">
        <v>28</v>
      </c>
      <c r="C14" s="107" t="s">
        <v>18</v>
      </c>
      <c r="D14" s="107"/>
      <c r="E14" s="107"/>
      <c r="F14" s="107"/>
      <c r="G14" s="107"/>
      <c r="H14" s="107"/>
      <c r="I14" s="107"/>
      <c r="J14" s="108">
        <v>20</v>
      </c>
      <c r="K14" s="108">
        <v>160</v>
      </c>
      <c r="L14" s="117">
        <v>141.4</v>
      </c>
      <c r="M14" s="120"/>
      <c r="N14" s="107"/>
      <c r="O14" s="119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26">
        <f t="shared" ref="AB14:AD14" si="11">SUM(D14+G14+J14+M14+P14+S14+V14+Y14)</f>
        <v>20</v>
      </c>
      <c r="AC14" s="108">
        <f t="shared" si="11"/>
        <v>160</v>
      </c>
      <c r="AD14" s="127">
        <f t="shared" si="11"/>
        <v>141.4</v>
      </c>
      <c r="AE14" s="127">
        <f t="shared" si="1"/>
        <v>301.4</v>
      </c>
    </row>
    <row r="15" s="2" customFormat="1" ht="18" customHeight="1" spans="1:31">
      <c r="A15" s="107">
        <v>12</v>
      </c>
      <c r="B15" s="107" t="s">
        <v>29</v>
      </c>
      <c r="C15" s="107" t="s">
        <v>18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20">
        <v>10</v>
      </c>
      <c r="N15" s="107">
        <v>90</v>
      </c>
      <c r="O15" s="108">
        <v>24.58</v>
      </c>
      <c r="P15" s="108">
        <v>3</v>
      </c>
      <c r="Q15" s="108">
        <v>27</v>
      </c>
      <c r="R15" s="108">
        <v>8.6</v>
      </c>
      <c r="S15" s="108"/>
      <c r="T15" s="108"/>
      <c r="U15" s="108"/>
      <c r="V15" s="108"/>
      <c r="W15" s="108"/>
      <c r="X15" s="108"/>
      <c r="Y15" s="108"/>
      <c r="Z15" s="108"/>
      <c r="AA15" s="108"/>
      <c r="AB15" s="126">
        <f t="shared" ref="AB15:AD15" si="12">SUM(D15+G15+J15+M15+P15+S15+V15+Y15)</f>
        <v>13</v>
      </c>
      <c r="AC15" s="108">
        <f t="shared" si="12"/>
        <v>117</v>
      </c>
      <c r="AD15" s="127">
        <f t="shared" si="12"/>
        <v>33.18</v>
      </c>
      <c r="AE15" s="127">
        <f t="shared" si="1"/>
        <v>150.18</v>
      </c>
    </row>
    <row r="16" s="2" customFormat="1" ht="18" customHeight="1" spans="1:31">
      <c r="A16" s="107">
        <v>13</v>
      </c>
      <c r="B16" s="107" t="s">
        <v>30</v>
      </c>
      <c r="C16" s="107" t="s">
        <v>18</v>
      </c>
      <c r="D16" s="107"/>
      <c r="E16" s="107"/>
      <c r="F16" s="109"/>
      <c r="G16" s="107"/>
      <c r="H16" s="107"/>
      <c r="I16" s="107"/>
      <c r="J16" s="108">
        <v>20</v>
      </c>
      <c r="K16" s="108">
        <v>160</v>
      </c>
      <c r="L16" s="117">
        <v>66.2</v>
      </c>
      <c r="M16" s="120"/>
      <c r="N16" s="107"/>
      <c r="O16" s="119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26">
        <f t="shared" ref="AB16:AD16" si="13">SUM(D16+G16+J16+M16+P16+S16+V16+Y16)</f>
        <v>20</v>
      </c>
      <c r="AC16" s="108">
        <f t="shared" si="13"/>
        <v>160</v>
      </c>
      <c r="AD16" s="127">
        <f t="shared" si="13"/>
        <v>66.2</v>
      </c>
      <c r="AE16" s="127">
        <f t="shared" si="1"/>
        <v>226.2</v>
      </c>
    </row>
    <row r="17" s="2" customFormat="1" ht="18" customHeight="1" spans="1:31">
      <c r="A17" s="107">
        <v>14</v>
      </c>
      <c r="B17" s="110" t="s">
        <v>31</v>
      </c>
      <c r="C17" s="107" t="s">
        <v>32</v>
      </c>
      <c r="D17" s="107">
        <v>5</v>
      </c>
      <c r="E17" s="107">
        <v>45</v>
      </c>
      <c r="F17" s="107">
        <v>20.2</v>
      </c>
      <c r="G17" s="107"/>
      <c r="H17" s="107"/>
      <c r="I17" s="107"/>
      <c r="J17" s="107">
        <v>12</v>
      </c>
      <c r="K17" s="107">
        <v>96</v>
      </c>
      <c r="L17" s="107">
        <v>6.3</v>
      </c>
      <c r="M17" s="120"/>
      <c r="N17" s="107"/>
      <c r="O17" s="119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26">
        <f t="shared" ref="AB17:AD17" si="14">SUM(D17+G17+J17+M17+P17+S17+V17+Y17)</f>
        <v>17</v>
      </c>
      <c r="AC17" s="108">
        <f t="shared" si="14"/>
        <v>141</v>
      </c>
      <c r="AD17" s="127">
        <f t="shared" si="14"/>
        <v>26.5</v>
      </c>
      <c r="AE17" s="127">
        <f t="shared" si="1"/>
        <v>167.5</v>
      </c>
    </row>
    <row r="18" s="2" customFormat="1" ht="18" customHeight="1" spans="1:31">
      <c r="A18" s="107">
        <v>15</v>
      </c>
      <c r="B18" s="107" t="s">
        <v>33</v>
      </c>
      <c r="C18" s="107" t="s">
        <v>18</v>
      </c>
      <c r="D18" s="107"/>
      <c r="E18" s="107"/>
      <c r="F18" s="109"/>
      <c r="G18" s="107"/>
      <c r="H18" s="107"/>
      <c r="I18" s="107"/>
      <c r="J18" s="108">
        <v>20</v>
      </c>
      <c r="K18" s="108">
        <v>160</v>
      </c>
      <c r="L18" s="117">
        <v>175.2</v>
      </c>
      <c r="M18" s="120"/>
      <c r="N18" s="107"/>
      <c r="O18" s="119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26">
        <f t="shared" ref="AB18:AD18" si="15">SUM(D18+G18+J18+M18+P18+S18+V18+Y18)</f>
        <v>20</v>
      </c>
      <c r="AC18" s="108">
        <f t="shared" si="15"/>
        <v>160</v>
      </c>
      <c r="AD18" s="127">
        <f t="shared" si="15"/>
        <v>175.2</v>
      </c>
      <c r="AE18" s="127">
        <f t="shared" si="1"/>
        <v>335.2</v>
      </c>
    </row>
    <row r="19" s="2" customFormat="1" ht="18" customHeight="1" spans="1:31">
      <c r="A19" s="107">
        <v>16</v>
      </c>
      <c r="B19" s="110" t="s">
        <v>34</v>
      </c>
      <c r="C19" s="107" t="s">
        <v>35</v>
      </c>
      <c r="D19" s="107">
        <v>4</v>
      </c>
      <c r="E19" s="107">
        <v>36</v>
      </c>
      <c r="F19" s="107">
        <v>0</v>
      </c>
      <c r="G19" s="107"/>
      <c r="H19" s="107"/>
      <c r="I19" s="107"/>
      <c r="J19" s="108"/>
      <c r="K19" s="108"/>
      <c r="L19" s="117"/>
      <c r="M19" s="120"/>
      <c r="N19" s="107"/>
      <c r="O19" s="119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26">
        <f t="shared" ref="AB19:AD19" si="16">SUM(D19+G19+J19+M19+P19+S19+V19+Y19)</f>
        <v>4</v>
      </c>
      <c r="AC19" s="108">
        <f t="shared" si="16"/>
        <v>36</v>
      </c>
      <c r="AD19" s="127">
        <f t="shared" si="16"/>
        <v>0</v>
      </c>
      <c r="AE19" s="127">
        <f t="shared" si="1"/>
        <v>36</v>
      </c>
    </row>
    <row r="20" s="2" customFormat="1" ht="18" customHeight="1" spans="1:31">
      <c r="A20" s="107">
        <v>17</v>
      </c>
      <c r="B20" s="107" t="s">
        <v>36</v>
      </c>
      <c r="C20" s="107" t="s">
        <v>18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20">
        <v>11</v>
      </c>
      <c r="N20" s="107">
        <v>99</v>
      </c>
      <c r="O20" s="108">
        <v>28.36</v>
      </c>
      <c r="P20" s="108"/>
      <c r="Q20" s="108"/>
      <c r="R20" s="108"/>
      <c r="S20" s="108"/>
      <c r="T20" s="108"/>
      <c r="U20" s="108"/>
      <c r="V20" s="108"/>
      <c r="W20" s="108"/>
      <c r="X20" s="122"/>
      <c r="Y20" s="108"/>
      <c r="Z20" s="108"/>
      <c r="AA20" s="108"/>
      <c r="AB20" s="126">
        <f t="shared" ref="AB20:AD20" si="17">SUM(D20+G20+J20+M20+P20+S20+V20+Y20)</f>
        <v>11</v>
      </c>
      <c r="AC20" s="108">
        <f t="shared" si="17"/>
        <v>99</v>
      </c>
      <c r="AD20" s="127">
        <f t="shared" si="17"/>
        <v>28.36</v>
      </c>
      <c r="AE20" s="127">
        <f t="shared" si="1"/>
        <v>127.36</v>
      </c>
    </row>
    <row r="21" s="2" customFormat="1" ht="18" customHeight="1" spans="1:31">
      <c r="A21" s="107">
        <v>18</v>
      </c>
      <c r="B21" s="110" t="s">
        <v>37</v>
      </c>
      <c r="C21" s="107" t="s">
        <v>18</v>
      </c>
      <c r="D21" s="107"/>
      <c r="E21" s="107"/>
      <c r="F21" s="107"/>
      <c r="G21" s="107"/>
      <c r="H21" s="107"/>
      <c r="I21" s="107"/>
      <c r="J21" s="107">
        <v>4</v>
      </c>
      <c r="K21" s="107">
        <v>32</v>
      </c>
      <c r="L21" s="107">
        <v>9.4</v>
      </c>
      <c r="M21" s="120"/>
      <c r="N21" s="107"/>
      <c r="O21" s="119"/>
      <c r="P21" s="108">
        <v>16</v>
      </c>
      <c r="Q21" s="108">
        <v>144</v>
      </c>
      <c r="R21" s="108">
        <v>62.6</v>
      </c>
      <c r="S21" s="108"/>
      <c r="T21" s="108"/>
      <c r="U21" s="108"/>
      <c r="V21" s="108"/>
      <c r="W21" s="108"/>
      <c r="X21" s="122"/>
      <c r="Y21" s="108"/>
      <c r="Z21" s="108"/>
      <c r="AA21" s="108"/>
      <c r="AB21" s="126">
        <f t="shared" ref="AB21:AD21" si="18">SUM(D21+G21+J21+M21+P21+S21+V21+Y21)</f>
        <v>20</v>
      </c>
      <c r="AC21" s="108">
        <f t="shared" si="18"/>
        <v>176</v>
      </c>
      <c r="AD21" s="127">
        <f t="shared" si="18"/>
        <v>72</v>
      </c>
      <c r="AE21" s="127">
        <f t="shared" si="1"/>
        <v>248</v>
      </c>
    </row>
    <row r="22" s="2" customFormat="1" ht="18" customHeight="1" spans="1:31">
      <c r="A22" s="107">
        <v>19</v>
      </c>
      <c r="B22" s="107" t="s">
        <v>38</v>
      </c>
      <c r="C22" s="107" t="s">
        <v>18</v>
      </c>
      <c r="D22" s="107">
        <v>15</v>
      </c>
      <c r="E22" s="107">
        <v>135</v>
      </c>
      <c r="F22" s="108">
        <v>46.5</v>
      </c>
      <c r="G22" s="107"/>
      <c r="H22" s="107"/>
      <c r="I22" s="107"/>
      <c r="J22" s="108">
        <v>5</v>
      </c>
      <c r="K22" s="108">
        <v>40</v>
      </c>
      <c r="L22" s="117">
        <v>13.8</v>
      </c>
      <c r="M22" s="120"/>
      <c r="N22" s="107"/>
      <c r="O22" s="119"/>
      <c r="P22" s="108"/>
      <c r="Q22" s="108"/>
      <c r="R22" s="108"/>
      <c r="S22" s="108"/>
      <c r="T22" s="108"/>
      <c r="U22" s="108"/>
      <c r="V22" s="108"/>
      <c r="W22" s="108"/>
      <c r="X22" s="122"/>
      <c r="Y22" s="108"/>
      <c r="Z22" s="108"/>
      <c r="AA22" s="108"/>
      <c r="AB22" s="126">
        <f t="shared" ref="AB22:AD22" si="19">SUM(D22+G22+J22+M22+P22+S22+V22+Y22)</f>
        <v>20</v>
      </c>
      <c r="AC22" s="108">
        <f t="shared" si="19"/>
        <v>175</v>
      </c>
      <c r="AD22" s="127">
        <f t="shared" si="19"/>
        <v>60.3</v>
      </c>
      <c r="AE22" s="127">
        <f t="shared" si="1"/>
        <v>235.3</v>
      </c>
    </row>
    <row r="23" s="2" customFormat="1" ht="18" customHeight="1" spans="1:31">
      <c r="A23" s="107">
        <v>20</v>
      </c>
      <c r="B23" s="107" t="s">
        <v>39</v>
      </c>
      <c r="C23" s="107" t="s">
        <v>18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20"/>
      <c r="N23" s="107"/>
      <c r="O23" s="119"/>
      <c r="P23" s="108"/>
      <c r="Q23" s="108"/>
      <c r="R23" s="108"/>
      <c r="S23" s="108"/>
      <c r="T23" s="108"/>
      <c r="U23" s="108"/>
      <c r="V23" s="108">
        <v>10</v>
      </c>
      <c r="W23" s="108">
        <v>90</v>
      </c>
      <c r="X23" s="122">
        <v>30</v>
      </c>
      <c r="Y23" s="108"/>
      <c r="Z23" s="108"/>
      <c r="AA23" s="108"/>
      <c r="AB23" s="126">
        <f t="shared" ref="AB23:AD23" si="20">SUM(D23+G23+J23+M23+P23+S23+V23+Y23)</f>
        <v>10</v>
      </c>
      <c r="AC23" s="108">
        <f t="shared" si="20"/>
        <v>90</v>
      </c>
      <c r="AD23" s="127">
        <f t="shared" si="20"/>
        <v>30</v>
      </c>
      <c r="AE23" s="127">
        <f t="shared" si="1"/>
        <v>120</v>
      </c>
    </row>
    <row r="24" s="2" customFormat="1" ht="18" customHeight="1" spans="1:31">
      <c r="A24" s="107">
        <v>21</v>
      </c>
      <c r="B24" s="107" t="s">
        <v>40</v>
      </c>
      <c r="C24" s="107" t="s">
        <v>18</v>
      </c>
      <c r="D24" s="107"/>
      <c r="E24" s="107"/>
      <c r="F24" s="108"/>
      <c r="G24" s="107"/>
      <c r="H24" s="107"/>
      <c r="I24" s="107"/>
      <c r="J24" s="108">
        <v>20</v>
      </c>
      <c r="K24" s="108">
        <v>160</v>
      </c>
      <c r="L24" s="117">
        <v>152.7</v>
      </c>
      <c r="M24" s="120"/>
      <c r="N24" s="107"/>
      <c r="O24" s="119"/>
      <c r="P24" s="108"/>
      <c r="Q24" s="108"/>
      <c r="R24" s="108"/>
      <c r="S24" s="108"/>
      <c r="T24" s="108"/>
      <c r="U24" s="108"/>
      <c r="V24" s="108"/>
      <c r="W24" s="108"/>
      <c r="X24" s="122"/>
      <c r="Y24" s="108"/>
      <c r="Z24" s="108"/>
      <c r="AA24" s="108"/>
      <c r="AB24" s="126">
        <f t="shared" ref="AB24:AD24" si="21">SUM(D24+G24+J24+M24+P24+S24+V24+Y24)</f>
        <v>20</v>
      </c>
      <c r="AC24" s="108">
        <f t="shared" si="21"/>
        <v>160</v>
      </c>
      <c r="AD24" s="127">
        <f t="shared" si="21"/>
        <v>152.7</v>
      </c>
      <c r="AE24" s="127">
        <f t="shared" si="1"/>
        <v>312.7</v>
      </c>
    </row>
    <row r="25" s="2" customFormat="1" ht="18" customHeight="1" spans="1:31">
      <c r="A25" s="107">
        <v>22</v>
      </c>
      <c r="B25" s="107" t="s">
        <v>41</v>
      </c>
      <c r="C25" s="107" t="s">
        <v>18</v>
      </c>
      <c r="D25" s="107"/>
      <c r="E25" s="107"/>
      <c r="F25" s="107"/>
      <c r="G25" s="107"/>
      <c r="H25" s="107"/>
      <c r="I25" s="107"/>
      <c r="J25" s="107"/>
      <c r="K25" s="107"/>
      <c r="L25" s="107"/>
      <c r="M25" s="120"/>
      <c r="N25" s="107"/>
      <c r="O25" s="119"/>
      <c r="P25" s="108"/>
      <c r="Q25" s="108"/>
      <c r="R25" s="108"/>
      <c r="S25" s="108"/>
      <c r="T25" s="108"/>
      <c r="U25" s="108"/>
      <c r="V25" s="108">
        <v>10</v>
      </c>
      <c r="W25" s="108">
        <v>90</v>
      </c>
      <c r="X25" s="122">
        <v>30</v>
      </c>
      <c r="Y25" s="108">
        <v>7</v>
      </c>
      <c r="Z25" s="110">
        <v>63</v>
      </c>
      <c r="AA25" s="110">
        <v>19</v>
      </c>
      <c r="AB25" s="126">
        <f t="shared" ref="AB25:AD25" si="22">SUM(D25+G25+J25+M25+P25+S25+V25+Y25)</f>
        <v>17</v>
      </c>
      <c r="AC25" s="108">
        <f t="shared" si="22"/>
        <v>153</v>
      </c>
      <c r="AD25" s="127">
        <f t="shared" si="22"/>
        <v>49</v>
      </c>
      <c r="AE25" s="127">
        <f t="shared" si="1"/>
        <v>202</v>
      </c>
    </row>
    <row r="26" s="2" customFormat="1" ht="18" customHeight="1" spans="1:31">
      <c r="A26" s="107">
        <v>23</v>
      </c>
      <c r="B26" s="110" t="s">
        <v>42</v>
      </c>
      <c r="C26" s="107" t="s">
        <v>18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20"/>
      <c r="N26" s="107"/>
      <c r="O26" s="119"/>
      <c r="P26" s="108">
        <v>20</v>
      </c>
      <c r="Q26" s="108">
        <v>180</v>
      </c>
      <c r="R26" s="108">
        <v>53.9</v>
      </c>
      <c r="S26" s="108"/>
      <c r="T26" s="108"/>
      <c r="U26" s="108"/>
      <c r="V26" s="108"/>
      <c r="W26" s="108"/>
      <c r="X26" s="122"/>
      <c r="Y26" s="108"/>
      <c r="Z26" s="108"/>
      <c r="AA26" s="108"/>
      <c r="AB26" s="126">
        <f t="shared" ref="AB26:AD26" si="23">SUM(D26+G26+J26+M26+P26+S26+V26+Y26)</f>
        <v>20</v>
      </c>
      <c r="AC26" s="108">
        <f t="shared" si="23"/>
        <v>180</v>
      </c>
      <c r="AD26" s="127">
        <f t="shared" si="23"/>
        <v>53.9</v>
      </c>
      <c r="AE26" s="127">
        <f t="shared" si="1"/>
        <v>233.9</v>
      </c>
    </row>
    <row r="27" s="2" customFormat="1" ht="18" customHeight="1" spans="1:31">
      <c r="A27" s="107">
        <v>24</v>
      </c>
      <c r="B27" s="107" t="s">
        <v>43</v>
      </c>
      <c r="C27" s="107" t="s">
        <v>18</v>
      </c>
      <c r="D27" s="107"/>
      <c r="E27" s="107"/>
      <c r="F27" s="107"/>
      <c r="G27" s="107">
        <v>10</v>
      </c>
      <c r="H27" s="107">
        <v>90</v>
      </c>
      <c r="I27" s="107">
        <v>26</v>
      </c>
      <c r="J27" s="107"/>
      <c r="K27" s="107"/>
      <c r="L27" s="107"/>
      <c r="M27" s="120"/>
      <c r="N27" s="107"/>
      <c r="O27" s="119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26">
        <f t="shared" ref="AB27:AD27" si="24">SUM(D27+G27+J27+M27+P27+S27+V27+Y27)</f>
        <v>10</v>
      </c>
      <c r="AC27" s="108">
        <f t="shared" si="24"/>
        <v>90</v>
      </c>
      <c r="AD27" s="127">
        <f t="shared" si="24"/>
        <v>26</v>
      </c>
      <c r="AE27" s="127">
        <f t="shared" si="1"/>
        <v>116</v>
      </c>
    </row>
    <row r="28" s="2" customFormat="1" ht="18" customHeight="1" spans="1:31">
      <c r="A28" s="107">
        <v>25</v>
      </c>
      <c r="B28" s="107" t="s">
        <v>44</v>
      </c>
      <c r="C28" s="107" t="s">
        <v>18</v>
      </c>
      <c r="D28" s="107">
        <v>15</v>
      </c>
      <c r="E28" s="107">
        <v>135</v>
      </c>
      <c r="F28" s="108">
        <v>53.4</v>
      </c>
      <c r="G28" s="107"/>
      <c r="H28" s="107"/>
      <c r="I28" s="107"/>
      <c r="J28" s="107">
        <v>5</v>
      </c>
      <c r="K28" s="107">
        <v>40</v>
      </c>
      <c r="L28" s="117">
        <v>20.1</v>
      </c>
      <c r="M28" s="120"/>
      <c r="N28" s="107"/>
      <c r="O28" s="119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26">
        <f t="shared" ref="AB28:AD28" si="25">SUM(D28+G28+J28+M28+P28+S28+V28+Y28)</f>
        <v>20</v>
      </c>
      <c r="AC28" s="108">
        <f t="shared" si="25"/>
        <v>175</v>
      </c>
      <c r="AD28" s="127">
        <f t="shared" si="25"/>
        <v>73.5</v>
      </c>
      <c r="AE28" s="127">
        <f t="shared" si="1"/>
        <v>248.5</v>
      </c>
    </row>
    <row r="29" s="2" customFormat="1" ht="18" customHeight="1" spans="1:31">
      <c r="A29" s="107">
        <v>26</v>
      </c>
      <c r="B29" s="107" t="s">
        <v>45</v>
      </c>
      <c r="C29" s="107" t="s">
        <v>18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20">
        <v>4</v>
      </c>
      <c r="N29" s="107">
        <v>36</v>
      </c>
      <c r="O29" s="108">
        <v>18.91</v>
      </c>
      <c r="P29" s="108">
        <v>4</v>
      </c>
      <c r="Q29" s="108">
        <v>36</v>
      </c>
      <c r="R29" s="108">
        <v>4.3</v>
      </c>
      <c r="S29" s="108"/>
      <c r="T29" s="108"/>
      <c r="U29" s="108"/>
      <c r="V29" s="108"/>
      <c r="W29" s="108"/>
      <c r="X29" s="108"/>
      <c r="Y29" s="108"/>
      <c r="Z29" s="108"/>
      <c r="AA29" s="108"/>
      <c r="AB29" s="126">
        <f t="shared" ref="AB29:AD29" si="26">SUM(D29+G29+J29+M29+P29+S29+V29+Y29)</f>
        <v>8</v>
      </c>
      <c r="AC29" s="108">
        <f t="shared" si="26"/>
        <v>72</v>
      </c>
      <c r="AD29" s="127">
        <f t="shared" si="26"/>
        <v>23.21</v>
      </c>
      <c r="AE29" s="127">
        <f t="shared" si="1"/>
        <v>95.21</v>
      </c>
    </row>
    <row r="30" s="2" customFormat="1" ht="18" customHeight="1" spans="1:31">
      <c r="A30" s="107">
        <v>27</v>
      </c>
      <c r="B30" s="107" t="s">
        <v>46</v>
      </c>
      <c r="C30" s="107" t="s">
        <v>18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20"/>
      <c r="N30" s="107"/>
      <c r="O30" s="119"/>
      <c r="P30" s="108"/>
      <c r="Q30" s="108"/>
      <c r="R30" s="108"/>
      <c r="S30" s="108"/>
      <c r="T30" s="108"/>
      <c r="U30" s="108"/>
      <c r="V30" s="108">
        <v>10</v>
      </c>
      <c r="W30" s="108">
        <v>90</v>
      </c>
      <c r="X30" s="122">
        <v>30</v>
      </c>
      <c r="Y30" s="108">
        <v>7</v>
      </c>
      <c r="Z30" s="110">
        <v>63</v>
      </c>
      <c r="AA30" s="110">
        <v>29</v>
      </c>
      <c r="AB30" s="126">
        <f t="shared" ref="AB30:AD30" si="27">SUM(D30+G30+J30+M30+P30+S30+V30+Y30)</f>
        <v>17</v>
      </c>
      <c r="AC30" s="108">
        <f t="shared" si="27"/>
        <v>153</v>
      </c>
      <c r="AD30" s="127">
        <f t="shared" si="27"/>
        <v>59</v>
      </c>
      <c r="AE30" s="127">
        <f t="shared" si="1"/>
        <v>212</v>
      </c>
    </row>
    <row r="31" s="2" customFormat="1" ht="18" customHeight="1" spans="1:31">
      <c r="A31" s="107">
        <v>28</v>
      </c>
      <c r="B31" s="110" t="s">
        <v>47</v>
      </c>
      <c r="C31" s="107" t="s">
        <v>18</v>
      </c>
      <c r="D31" s="107">
        <v>14</v>
      </c>
      <c r="E31" s="107">
        <v>126</v>
      </c>
      <c r="F31" s="108">
        <v>39.2</v>
      </c>
      <c r="G31" s="107"/>
      <c r="H31" s="107"/>
      <c r="I31" s="107"/>
      <c r="J31" s="108"/>
      <c r="K31" s="108"/>
      <c r="L31" s="117"/>
      <c r="M31" s="120"/>
      <c r="N31" s="107"/>
      <c r="O31" s="119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26">
        <f t="shared" ref="AB31:AD31" si="28">SUM(D31+G31+J31+M31+P31+S31+V31+Y31)</f>
        <v>14</v>
      </c>
      <c r="AC31" s="108">
        <f t="shared" si="28"/>
        <v>126</v>
      </c>
      <c r="AD31" s="127">
        <f t="shared" si="28"/>
        <v>39.2</v>
      </c>
      <c r="AE31" s="127">
        <f t="shared" si="1"/>
        <v>165.2</v>
      </c>
    </row>
    <row r="32" s="2" customFormat="1" ht="18" customHeight="1" spans="1:31">
      <c r="A32" s="107">
        <v>29</v>
      </c>
      <c r="B32" s="107" t="s">
        <v>48</v>
      </c>
      <c r="C32" s="107" t="s">
        <v>18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20"/>
      <c r="N32" s="107"/>
      <c r="O32" s="119"/>
      <c r="P32" s="108"/>
      <c r="Q32" s="108"/>
      <c r="R32" s="108"/>
      <c r="S32" s="108">
        <v>0</v>
      </c>
      <c r="T32" s="108">
        <v>0</v>
      </c>
      <c r="U32" s="123">
        <v>4.25</v>
      </c>
      <c r="V32" s="108"/>
      <c r="W32" s="108"/>
      <c r="X32" s="108"/>
      <c r="Y32" s="108">
        <v>15</v>
      </c>
      <c r="Z32" s="108">
        <v>135</v>
      </c>
      <c r="AA32" s="108">
        <v>63</v>
      </c>
      <c r="AB32" s="126">
        <f t="shared" ref="AB32:AD32" si="29">SUM(D32+G32+J32+M32+P32+S32+V32+Y32)</f>
        <v>15</v>
      </c>
      <c r="AC32" s="108">
        <f t="shared" si="29"/>
        <v>135</v>
      </c>
      <c r="AD32" s="127">
        <f t="shared" si="29"/>
        <v>67.25</v>
      </c>
      <c r="AE32" s="127">
        <f t="shared" si="1"/>
        <v>202.25</v>
      </c>
    </row>
    <row r="33" s="2" customFormat="1" ht="18" customHeight="1" spans="1:31">
      <c r="A33" s="107">
        <v>30</v>
      </c>
      <c r="B33" s="107" t="s">
        <v>49</v>
      </c>
      <c r="C33" s="107" t="s">
        <v>18</v>
      </c>
      <c r="D33" s="107"/>
      <c r="E33" s="107"/>
      <c r="F33" s="108"/>
      <c r="G33" s="107">
        <v>10</v>
      </c>
      <c r="H33" s="107">
        <v>90</v>
      </c>
      <c r="I33" s="107">
        <v>29</v>
      </c>
      <c r="J33" s="107">
        <v>3</v>
      </c>
      <c r="K33" s="107">
        <v>24</v>
      </c>
      <c r="L33" s="107">
        <v>0</v>
      </c>
      <c r="M33" s="120"/>
      <c r="N33" s="107"/>
      <c r="O33" s="119"/>
      <c r="P33" s="108"/>
      <c r="Q33" s="108"/>
      <c r="R33" s="108"/>
      <c r="S33" s="108"/>
      <c r="T33" s="108"/>
      <c r="U33" s="108"/>
      <c r="V33" s="108"/>
      <c r="W33" s="108"/>
      <c r="X33" s="108"/>
      <c r="Y33" s="108">
        <v>5</v>
      </c>
      <c r="Z33" s="110">
        <v>45</v>
      </c>
      <c r="AA33" s="110">
        <v>19</v>
      </c>
      <c r="AB33" s="126">
        <f t="shared" ref="AB33:AD33" si="30">SUM(D33+G33+J33+M33+P33+S33+V33+Y33)</f>
        <v>18</v>
      </c>
      <c r="AC33" s="108">
        <f t="shared" si="30"/>
        <v>159</v>
      </c>
      <c r="AD33" s="127">
        <f t="shared" si="30"/>
        <v>48</v>
      </c>
      <c r="AE33" s="127">
        <f t="shared" si="1"/>
        <v>207</v>
      </c>
    </row>
    <row r="34" s="2" customFormat="1" ht="18" customHeight="1" spans="1:31">
      <c r="A34" s="107">
        <v>31</v>
      </c>
      <c r="B34" s="107" t="s">
        <v>50</v>
      </c>
      <c r="C34" s="107" t="s">
        <v>18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20"/>
      <c r="N34" s="107"/>
      <c r="O34" s="119"/>
      <c r="P34" s="108"/>
      <c r="Q34" s="108"/>
      <c r="R34" s="108"/>
      <c r="S34" s="108">
        <v>15</v>
      </c>
      <c r="T34" s="108">
        <v>135</v>
      </c>
      <c r="U34" s="108">
        <v>25.5</v>
      </c>
      <c r="V34" s="108"/>
      <c r="W34" s="108"/>
      <c r="X34" s="108"/>
      <c r="Y34" s="108"/>
      <c r="Z34" s="108"/>
      <c r="AA34" s="108"/>
      <c r="AB34" s="126">
        <f t="shared" ref="AB34:AD34" si="31">SUM(D34+G34+J34+M34+P34+S34+V34+Y34)</f>
        <v>15</v>
      </c>
      <c r="AC34" s="108">
        <f t="shared" si="31"/>
        <v>135</v>
      </c>
      <c r="AD34" s="127">
        <f t="shared" si="31"/>
        <v>25.5</v>
      </c>
      <c r="AE34" s="127">
        <f t="shared" si="1"/>
        <v>160.5</v>
      </c>
    </row>
    <row r="35" s="2" customFormat="1" ht="18" customHeight="1" spans="1:31">
      <c r="A35" s="107">
        <v>32</v>
      </c>
      <c r="B35" s="107" t="s">
        <v>51</v>
      </c>
      <c r="C35" s="107" t="s">
        <v>18</v>
      </c>
      <c r="D35" s="107"/>
      <c r="E35" s="107"/>
      <c r="F35" s="108"/>
      <c r="G35" s="107"/>
      <c r="H35" s="107"/>
      <c r="I35" s="107"/>
      <c r="J35" s="108"/>
      <c r="K35" s="108"/>
      <c r="L35" s="117"/>
      <c r="M35" s="120"/>
      <c r="N35" s="107"/>
      <c r="O35" s="119"/>
      <c r="P35" s="108">
        <v>20</v>
      </c>
      <c r="Q35" s="108">
        <v>180</v>
      </c>
      <c r="R35" s="108">
        <v>62.6</v>
      </c>
      <c r="S35" s="108"/>
      <c r="T35" s="108"/>
      <c r="U35" s="108"/>
      <c r="V35" s="108"/>
      <c r="W35" s="108"/>
      <c r="X35" s="108"/>
      <c r="Y35" s="108"/>
      <c r="Z35" s="108"/>
      <c r="AA35" s="108"/>
      <c r="AB35" s="126">
        <f t="shared" ref="AB35:AD35" si="32">SUM(D35+G35+J35+M35+P35+S35+V35+Y35)</f>
        <v>20</v>
      </c>
      <c r="AC35" s="108">
        <f t="shared" si="32"/>
        <v>180</v>
      </c>
      <c r="AD35" s="127">
        <f t="shared" si="32"/>
        <v>62.6</v>
      </c>
      <c r="AE35" s="127">
        <f t="shared" si="1"/>
        <v>242.6</v>
      </c>
    </row>
    <row r="36" s="2" customFormat="1" ht="18" customHeight="1" spans="1:31">
      <c r="A36" s="107">
        <v>33</v>
      </c>
      <c r="B36" s="110" t="s">
        <v>52</v>
      </c>
      <c r="C36" s="107" t="s">
        <v>18</v>
      </c>
      <c r="D36" s="107">
        <v>15</v>
      </c>
      <c r="E36" s="107">
        <v>135</v>
      </c>
      <c r="F36" s="107">
        <v>33.2</v>
      </c>
      <c r="G36" s="107"/>
      <c r="H36" s="107"/>
      <c r="I36" s="107"/>
      <c r="J36" s="107">
        <v>4</v>
      </c>
      <c r="K36" s="108">
        <v>32</v>
      </c>
      <c r="L36" s="107">
        <v>0</v>
      </c>
      <c r="M36" s="120"/>
      <c r="N36" s="107"/>
      <c r="O36" s="119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26">
        <f t="shared" ref="AB36:AD36" si="33">SUM(D36+G36+J36+M36+P36+S36+V36+Y36)</f>
        <v>19</v>
      </c>
      <c r="AC36" s="108">
        <f t="shared" si="33"/>
        <v>167</v>
      </c>
      <c r="AD36" s="127">
        <f t="shared" si="33"/>
        <v>33.2</v>
      </c>
      <c r="AE36" s="127">
        <f t="shared" si="1"/>
        <v>200.2</v>
      </c>
    </row>
    <row r="37" s="2" customFormat="1" ht="18" customHeight="1" spans="1:31">
      <c r="A37" s="107">
        <v>34</v>
      </c>
      <c r="B37" s="107" t="s">
        <v>53</v>
      </c>
      <c r="C37" s="107" t="s">
        <v>18</v>
      </c>
      <c r="D37" s="107"/>
      <c r="E37" s="107"/>
      <c r="F37" s="109"/>
      <c r="G37" s="107"/>
      <c r="H37" s="107"/>
      <c r="I37" s="107"/>
      <c r="J37" s="108">
        <v>20</v>
      </c>
      <c r="K37" s="108">
        <v>160</v>
      </c>
      <c r="L37" s="117">
        <v>106.8</v>
      </c>
      <c r="M37" s="120"/>
      <c r="N37" s="107"/>
      <c r="O37" s="119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26">
        <f t="shared" ref="AB37:AD37" si="34">SUM(D37+G37+J37+M37+P37+S37+V37+Y37)</f>
        <v>20</v>
      </c>
      <c r="AC37" s="108">
        <f t="shared" si="34"/>
        <v>160</v>
      </c>
      <c r="AD37" s="127">
        <f t="shared" si="34"/>
        <v>106.8</v>
      </c>
      <c r="AE37" s="127">
        <f t="shared" si="1"/>
        <v>266.8</v>
      </c>
    </row>
    <row r="38" s="2" customFormat="1" ht="18" customHeight="1" spans="1:31">
      <c r="A38" s="107">
        <v>35</v>
      </c>
      <c r="B38" s="107" t="s">
        <v>54</v>
      </c>
      <c r="C38" s="107" t="s">
        <v>18</v>
      </c>
      <c r="D38" s="107"/>
      <c r="E38" s="107"/>
      <c r="F38" s="107"/>
      <c r="G38" s="107"/>
      <c r="H38" s="107"/>
      <c r="I38" s="107"/>
      <c r="J38" s="107"/>
      <c r="K38" s="107"/>
      <c r="L38" s="107"/>
      <c r="M38" s="120"/>
      <c r="N38" s="107"/>
      <c r="O38" s="119"/>
      <c r="P38" s="108"/>
      <c r="Q38" s="108"/>
      <c r="R38" s="108"/>
      <c r="S38" s="108">
        <v>18</v>
      </c>
      <c r="T38" s="108">
        <v>162</v>
      </c>
      <c r="U38" s="108">
        <v>68</v>
      </c>
      <c r="V38" s="108"/>
      <c r="W38" s="108"/>
      <c r="X38" s="108"/>
      <c r="Y38" s="108">
        <v>0</v>
      </c>
      <c r="Z38" s="108">
        <v>0</v>
      </c>
      <c r="AA38" s="108">
        <v>10</v>
      </c>
      <c r="AB38" s="126">
        <f t="shared" ref="AB38:AD38" si="35">SUM(D38+G38+J38+M38+P38+S38+V38+Y38)</f>
        <v>18</v>
      </c>
      <c r="AC38" s="108">
        <f t="shared" si="35"/>
        <v>162</v>
      </c>
      <c r="AD38" s="127">
        <f t="shared" si="35"/>
        <v>78</v>
      </c>
      <c r="AE38" s="127">
        <f t="shared" si="1"/>
        <v>240</v>
      </c>
    </row>
    <row r="39" s="2" customFormat="1" ht="18" customHeight="1" spans="1:31">
      <c r="A39" s="107">
        <v>36</v>
      </c>
      <c r="B39" s="107" t="s">
        <v>55</v>
      </c>
      <c r="C39" s="107" t="s">
        <v>18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20"/>
      <c r="N39" s="107"/>
      <c r="O39" s="119"/>
      <c r="P39" s="108"/>
      <c r="Q39" s="108"/>
      <c r="R39" s="108"/>
      <c r="S39" s="108"/>
      <c r="T39" s="108"/>
      <c r="U39" s="108"/>
      <c r="V39" s="108"/>
      <c r="W39" s="108"/>
      <c r="X39" s="108"/>
      <c r="Y39" s="108">
        <v>12</v>
      </c>
      <c r="Z39" s="108">
        <v>108</v>
      </c>
      <c r="AA39" s="108">
        <v>63</v>
      </c>
      <c r="AB39" s="126">
        <f t="shared" ref="AB39:AD39" si="36">SUM(D39+G39+J39+M39+P39+S39+V39+Y39)</f>
        <v>12</v>
      </c>
      <c r="AC39" s="108">
        <f t="shared" si="36"/>
        <v>108</v>
      </c>
      <c r="AD39" s="127">
        <f t="shared" si="36"/>
        <v>63</v>
      </c>
      <c r="AE39" s="127">
        <f t="shared" si="1"/>
        <v>171</v>
      </c>
    </row>
    <row r="40" s="2" customFormat="1" ht="18" customHeight="1" spans="1:31">
      <c r="A40" s="107">
        <v>37</v>
      </c>
      <c r="B40" s="107" t="s">
        <v>56</v>
      </c>
      <c r="C40" s="107" t="s">
        <v>18</v>
      </c>
      <c r="D40" s="107"/>
      <c r="E40" s="107"/>
      <c r="F40" s="107"/>
      <c r="G40" s="107"/>
      <c r="H40" s="107"/>
      <c r="I40" s="107"/>
      <c r="J40" s="107"/>
      <c r="K40" s="107"/>
      <c r="L40" s="107"/>
      <c r="M40" s="120"/>
      <c r="N40" s="107"/>
      <c r="O40" s="119"/>
      <c r="P40" s="108"/>
      <c r="Q40" s="108"/>
      <c r="R40" s="108"/>
      <c r="S40" s="108">
        <v>17</v>
      </c>
      <c r="T40" s="108">
        <v>153</v>
      </c>
      <c r="U40" s="108">
        <v>68</v>
      </c>
      <c r="V40" s="108"/>
      <c r="W40" s="108"/>
      <c r="X40" s="108"/>
      <c r="Y40" s="108"/>
      <c r="Z40" s="108"/>
      <c r="AA40" s="108"/>
      <c r="AB40" s="126">
        <f t="shared" ref="AB40:AD40" si="37">SUM(D40+G40+J40+M40+P40+S40+V40+Y40)</f>
        <v>17</v>
      </c>
      <c r="AC40" s="108">
        <f t="shared" si="37"/>
        <v>153</v>
      </c>
      <c r="AD40" s="127">
        <f t="shared" si="37"/>
        <v>68</v>
      </c>
      <c r="AE40" s="127">
        <f t="shared" si="1"/>
        <v>221</v>
      </c>
    </row>
    <row r="41" s="2" customFormat="1" ht="18" customHeight="1" spans="1:31">
      <c r="A41" s="107">
        <v>38</v>
      </c>
      <c r="B41" s="107" t="s">
        <v>57</v>
      </c>
      <c r="C41" s="107" t="s">
        <v>18</v>
      </c>
      <c r="D41" s="107"/>
      <c r="E41" s="107"/>
      <c r="F41" s="107"/>
      <c r="G41" s="107">
        <v>10</v>
      </c>
      <c r="H41" s="107">
        <v>90</v>
      </c>
      <c r="I41" s="107">
        <v>63</v>
      </c>
      <c r="J41" s="107"/>
      <c r="K41" s="107"/>
      <c r="L41" s="107"/>
      <c r="M41" s="120"/>
      <c r="N41" s="107"/>
      <c r="O41" s="119"/>
      <c r="P41" s="108"/>
      <c r="Q41" s="108"/>
      <c r="R41" s="108"/>
      <c r="S41" s="108"/>
      <c r="T41" s="108"/>
      <c r="U41" s="108"/>
      <c r="V41" s="108"/>
      <c r="W41" s="108"/>
      <c r="X41" s="108"/>
      <c r="Y41" s="108">
        <v>5</v>
      </c>
      <c r="Z41" s="110">
        <v>45</v>
      </c>
      <c r="AA41" s="110">
        <v>19</v>
      </c>
      <c r="AB41" s="126">
        <f t="shared" ref="AB41:AD41" si="38">SUM(D41+G41+J41+M41+P41+S41+V41+Y41)</f>
        <v>15</v>
      </c>
      <c r="AC41" s="108">
        <f t="shared" si="38"/>
        <v>135</v>
      </c>
      <c r="AD41" s="127">
        <f t="shared" si="38"/>
        <v>82</v>
      </c>
      <c r="AE41" s="127">
        <f t="shared" si="1"/>
        <v>217</v>
      </c>
    </row>
    <row r="42" s="2" customFormat="1" ht="18" customHeight="1" spans="1:31">
      <c r="A42" s="107">
        <v>39</v>
      </c>
      <c r="B42" s="111" t="s">
        <v>58</v>
      </c>
      <c r="C42" s="107" t="s">
        <v>18</v>
      </c>
      <c r="D42" s="107"/>
      <c r="E42" s="107"/>
      <c r="F42" s="107"/>
      <c r="G42" s="107"/>
      <c r="H42" s="107"/>
      <c r="I42" s="107"/>
      <c r="J42" s="107"/>
      <c r="K42" s="107"/>
      <c r="L42" s="107"/>
      <c r="M42" s="120">
        <v>5</v>
      </c>
      <c r="N42" s="107">
        <v>45</v>
      </c>
      <c r="O42" s="108">
        <v>32.14</v>
      </c>
      <c r="P42" s="108">
        <v>5</v>
      </c>
      <c r="Q42" s="108">
        <v>45</v>
      </c>
      <c r="R42" s="108">
        <v>12.9</v>
      </c>
      <c r="S42" s="108"/>
      <c r="T42" s="108"/>
      <c r="U42" s="108"/>
      <c r="V42" s="108"/>
      <c r="W42" s="108"/>
      <c r="X42" s="108"/>
      <c r="Y42" s="108"/>
      <c r="Z42" s="108"/>
      <c r="AA42" s="108"/>
      <c r="AB42" s="126">
        <f t="shared" ref="AB42:AD42" si="39">SUM(D42+G42+J42+M42+P42+S42+V42+Y42)</f>
        <v>10</v>
      </c>
      <c r="AC42" s="108">
        <f t="shared" si="39"/>
        <v>90</v>
      </c>
      <c r="AD42" s="127">
        <f t="shared" si="39"/>
        <v>45.04</v>
      </c>
      <c r="AE42" s="127">
        <f t="shared" si="1"/>
        <v>135.04</v>
      </c>
    </row>
    <row r="43" s="2" customFormat="1" ht="18" customHeight="1" spans="1:31">
      <c r="A43" s="107">
        <v>40</v>
      </c>
      <c r="B43" s="111" t="s">
        <v>59</v>
      </c>
      <c r="C43" s="107" t="s">
        <v>18</v>
      </c>
      <c r="D43" s="112"/>
      <c r="E43" s="107"/>
      <c r="F43" s="112"/>
      <c r="G43" s="107"/>
      <c r="H43" s="107"/>
      <c r="I43" s="112"/>
      <c r="J43" s="107"/>
      <c r="K43" s="107"/>
      <c r="L43" s="107"/>
      <c r="M43" s="120">
        <v>6</v>
      </c>
      <c r="N43" s="107">
        <v>54</v>
      </c>
      <c r="O43" s="108">
        <v>32.14</v>
      </c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26">
        <f t="shared" ref="AB43:AD43" si="40">SUM(D43+G43+J43+M43+P43+S43+V43+Y43)</f>
        <v>6</v>
      </c>
      <c r="AC43" s="108">
        <f t="shared" si="40"/>
        <v>54</v>
      </c>
      <c r="AD43" s="127">
        <f t="shared" si="40"/>
        <v>32.14</v>
      </c>
      <c r="AE43" s="127">
        <f t="shared" si="1"/>
        <v>86.14</v>
      </c>
    </row>
    <row r="44" s="2" customFormat="1" ht="18" customHeight="1" spans="1:31">
      <c r="A44" s="107">
        <v>41</v>
      </c>
      <c r="B44" s="107" t="s">
        <v>60</v>
      </c>
      <c r="C44" s="107" t="s">
        <v>18</v>
      </c>
      <c r="D44" s="107"/>
      <c r="E44" s="107"/>
      <c r="F44" s="109"/>
      <c r="G44" s="107">
        <v>10</v>
      </c>
      <c r="H44" s="107">
        <v>90</v>
      </c>
      <c r="I44" s="107">
        <v>48</v>
      </c>
      <c r="J44" s="108">
        <v>6</v>
      </c>
      <c r="K44" s="108">
        <v>48</v>
      </c>
      <c r="L44" s="107">
        <v>12.6</v>
      </c>
      <c r="M44" s="120"/>
      <c r="N44" s="107"/>
      <c r="O44" s="119"/>
      <c r="P44" s="108"/>
      <c r="Q44" s="108"/>
      <c r="R44" s="108"/>
      <c r="S44" s="108"/>
      <c r="T44" s="108"/>
      <c r="U44" s="108"/>
      <c r="V44" s="108"/>
      <c r="W44" s="108"/>
      <c r="X44" s="108"/>
      <c r="Y44" s="108">
        <v>4</v>
      </c>
      <c r="Z44" s="110">
        <v>36</v>
      </c>
      <c r="AA44" s="110">
        <v>0</v>
      </c>
      <c r="AB44" s="126">
        <f t="shared" ref="AB44:AD44" si="41">SUM(D44+G44+J44+M44+P44+S44+V44+Y44)</f>
        <v>20</v>
      </c>
      <c r="AC44" s="108">
        <f t="shared" si="41"/>
        <v>174</v>
      </c>
      <c r="AD44" s="127">
        <f t="shared" si="41"/>
        <v>60.6</v>
      </c>
      <c r="AE44" s="127">
        <f t="shared" si="1"/>
        <v>234.6</v>
      </c>
    </row>
    <row r="45" s="2" customFormat="1" ht="18" customHeight="1" spans="1:31">
      <c r="A45" s="107">
        <v>42</v>
      </c>
      <c r="B45" s="107" t="s">
        <v>61</v>
      </c>
      <c r="C45" s="107" t="s">
        <v>18</v>
      </c>
      <c r="D45" s="107"/>
      <c r="E45" s="107"/>
      <c r="F45" s="107"/>
      <c r="G45" s="107"/>
      <c r="H45" s="107"/>
      <c r="I45" s="107"/>
      <c r="J45" s="107"/>
      <c r="K45" s="107"/>
      <c r="L45" s="107"/>
      <c r="M45" s="120"/>
      <c r="N45" s="107"/>
      <c r="O45" s="119"/>
      <c r="P45" s="108"/>
      <c r="Q45" s="108"/>
      <c r="R45" s="108"/>
      <c r="S45" s="108">
        <v>18</v>
      </c>
      <c r="T45" s="108">
        <v>162</v>
      </c>
      <c r="U45" s="128" t="s">
        <v>62</v>
      </c>
      <c r="V45" s="108"/>
      <c r="W45" s="108"/>
      <c r="X45" s="108"/>
      <c r="Y45" s="108"/>
      <c r="Z45" s="108"/>
      <c r="AA45" s="108"/>
      <c r="AB45" s="126">
        <f t="shared" ref="AB45:AD45" si="42">SUM(D45+G45+J45+M45+P45+S45+V45+Y45)</f>
        <v>18</v>
      </c>
      <c r="AC45" s="108">
        <f t="shared" si="42"/>
        <v>162</v>
      </c>
      <c r="AD45" s="127">
        <f t="shared" si="42"/>
        <v>46.75</v>
      </c>
      <c r="AE45" s="127">
        <f t="shared" si="1"/>
        <v>208.75</v>
      </c>
    </row>
    <row r="46" s="2" customFormat="1" ht="18" customHeight="1" spans="1:31">
      <c r="A46" s="107">
        <v>43</v>
      </c>
      <c r="B46" s="107" t="s">
        <v>63</v>
      </c>
      <c r="C46" s="107" t="s">
        <v>18</v>
      </c>
      <c r="D46" s="107">
        <v>15</v>
      </c>
      <c r="E46" s="107">
        <v>135</v>
      </c>
      <c r="F46" s="108">
        <v>43.6</v>
      </c>
      <c r="G46" s="107"/>
      <c r="H46" s="107"/>
      <c r="I46" s="107"/>
      <c r="J46" s="107">
        <v>5</v>
      </c>
      <c r="K46" s="107">
        <v>40</v>
      </c>
      <c r="L46" s="107">
        <v>12.6</v>
      </c>
      <c r="M46" s="120"/>
      <c r="N46" s="107"/>
      <c r="O46" s="119"/>
      <c r="P46" s="108"/>
      <c r="Q46" s="108"/>
      <c r="R46" s="108"/>
      <c r="S46" s="108">
        <v>0</v>
      </c>
      <c r="T46" s="108">
        <v>0</v>
      </c>
      <c r="U46" s="128" t="s">
        <v>64</v>
      </c>
      <c r="V46" s="108"/>
      <c r="W46" s="108"/>
      <c r="X46" s="108"/>
      <c r="Y46" s="108"/>
      <c r="Z46" s="108"/>
      <c r="AA46" s="108"/>
      <c r="AB46" s="126">
        <f t="shared" ref="AB46:AD46" si="43">SUM(D46+G46+J46+M46+P46+S46+V46+Y46)</f>
        <v>20</v>
      </c>
      <c r="AC46" s="108">
        <f t="shared" si="43"/>
        <v>175</v>
      </c>
      <c r="AD46" s="127">
        <f t="shared" si="43"/>
        <v>60.45</v>
      </c>
      <c r="AE46" s="127">
        <f t="shared" si="1"/>
        <v>235.45</v>
      </c>
    </row>
    <row r="47" s="2" customFormat="1" ht="18" customHeight="1" spans="1:31">
      <c r="A47" s="107">
        <v>44</v>
      </c>
      <c r="B47" s="107" t="s">
        <v>65</v>
      </c>
      <c r="C47" s="107" t="s">
        <v>18</v>
      </c>
      <c r="D47" s="107"/>
      <c r="E47" s="107"/>
      <c r="F47" s="107"/>
      <c r="G47" s="107"/>
      <c r="H47" s="107"/>
      <c r="I47" s="107"/>
      <c r="J47" s="107"/>
      <c r="K47" s="107"/>
      <c r="L47" s="107"/>
      <c r="M47" s="120"/>
      <c r="N47" s="107"/>
      <c r="O47" s="119"/>
      <c r="P47" s="108">
        <v>12</v>
      </c>
      <c r="Q47" s="108">
        <v>108</v>
      </c>
      <c r="R47" s="108">
        <v>53.9</v>
      </c>
      <c r="S47" s="108"/>
      <c r="T47" s="108"/>
      <c r="U47" s="108"/>
      <c r="V47" s="108"/>
      <c r="W47" s="108"/>
      <c r="X47" s="108"/>
      <c r="Y47" s="108"/>
      <c r="Z47" s="110"/>
      <c r="AA47" s="110"/>
      <c r="AB47" s="126">
        <f t="shared" ref="AB47:AD47" si="44">SUM(D47+G47+J47+M47+P47+S47+V47+Y47)</f>
        <v>12</v>
      </c>
      <c r="AC47" s="108">
        <f t="shared" si="44"/>
        <v>108</v>
      </c>
      <c r="AD47" s="127">
        <f t="shared" si="44"/>
        <v>53.9</v>
      </c>
      <c r="AE47" s="127">
        <f t="shared" si="1"/>
        <v>161.9</v>
      </c>
    </row>
    <row r="48" s="2" customFormat="1" ht="18" customHeight="1" spans="1:31">
      <c r="A48" s="107">
        <v>45</v>
      </c>
      <c r="B48" s="107" t="s">
        <v>66</v>
      </c>
      <c r="C48" s="107" t="s">
        <v>18</v>
      </c>
      <c r="D48" s="107"/>
      <c r="E48" s="107"/>
      <c r="F48" s="107"/>
      <c r="G48" s="107"/>
      <c r="H48" s="107"/>
      <c r="I48" s="107"/>
      <c r="J48" s="107"/>
      <c r="K48" s="107"/>
      <c r="L48" s="107"/>
      <c r="M48" s="120"/>
      <c r="N48" s="107"/>
      <c r="O48" s="119"/>
      <c r="P48" s="108"/>
      <c r="Q48" s="108"/>
      <c r="R48" s="108"/>
      <c r="S48" s="108">
        <v>0</v>
      </c>
      <c r="T48" s="108">
        <v>0</v>
      </c>
      <c r="U48" s="128" t="s">
        <v>64</v>
      </c>
      <c r="V48" s="108"/>
      <c r="W48" s="108"/>
      <c r="X48" s="108"/>
      <c r="Y48" s="108">
        <v>15</v>
      </c>
      <c r="Z48" s="110">
        <v>135</v>
      </c>
      <c r="AA48" s="110">
        <v>70</v>
      </c>
      <c r="AB48" s="126">
        <f t="shared" ref="AB48:AD48" si="45">SUM(D48+G48+J48+M48+P48+S48+V48+Y48)</f>
        <v>15</v>
      </c>
      <c r="AC48" s="108">
        <f t="shared" si="45"/>
        <v>135</v>
      </c>
      <c r="AD48" s="127">
        <f t="shared" si="45"/>
        <v>74.25</v>
      </c>
      <c r="AE48" s="127">
        <f t="shared" si="1"/>
        <v>209.25</v>
      </c>
    </row>
    <row r="49" s="2" customFormat="1" ht="18" customHeight="1" spans="1:31">
      <c r="A49" s="107">
        <v>46</v>
      </c>
      <c r="B49" s="107" t="s">
        <v>67</v>
      </c>
      <c r="C49" s="107" t="s">
        <v>18</v>
      </c>
      <c r="D49" s="107"/>
      <c r="E49" s="107"/>
      <c r="F49" s="107"/>
      <c r="G49" s="107"/>
      <c r="H49" s="107"/>
      <c r="I49" s="107"/>
      <c r="J49" s="108">
        <v>20</v>
      </c>
      <c r="K49" s="108">
        <v>160</v>
      </c>
      <c r="L49" s="107">
        <v>62.8</v>
      </c>
      <c r="M49" s="120"/>
      <c r="N49" s="107"/>
      <c r="O49" s="119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10"/>
      <c r="AA49" s="110"/>
      <c r="AB49" s="126">
        <f t="shared" ref="AB49:AD49" si="46">SUM(D49+G49+J49+M49+P49+S49+V49+Y49)</f>
        <v>20</v>
      </c>
      <c r="AC49" s="108">
        <f t="shared" si="46"/>
        <v>160</v>
      </c>
      <c r="AD49" s="127">
        <f t="shared" si="46"/>
        <v>62.8</v>
      </c>
      <c r="AE49" s="127">
        <f t="shared" si="1"/>
        <v>222.8</v>
      </c>
    </row>
    <row r="50" s="2" customFormat="1" ht="18" customHeight="1" spans="1:31">
      <c r="A50" s="107">
        <v>47</v>
      </c>
      <c r="B50" s="107" t="s">
        <v>68</v>
      </c>
      <c r="C50" s="107" t="s">
        <v>69</v>
      </c>
      <c r="D50" s="107"/>
      <c r="E50" s="107"/>
      <c r="F50" s="107"/>
      <c r="G50" s="107"/>
      <c r="H50" s="107"/>
      <c r="I50" s="107"/>
      <c r="J50" s="107">
        <v>9</v>
      </c>
      <c r="K50" s="107">
        <v>72</v>
      </c>
      <c r="L50" s="107">
        <v>0</v>
      </c>
      <c r="M50" s="120"/>
      <c r="N50" s="107"/>
      <c r="O50" s="119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10"/>
      <c r="AA50" s="110"/>
      <c r="AB50" s="126">
        <f t="shared" ref="AB50:AD50" si="47">SUM(D50+G50+J50+M50+P50+S50+V50+Y50)</f>
        <v>9</v>
      </c>
      <c r="AC50" s="108">
        <f t="shared" si="47"/>
        <v>72</v>
      </c>
      <c r="AD50" s="127">
        <f t="shared" si="47"/>
        <v>0</v>
      </c>
      <c r="AE50" s="127">
        <f t="shared" si="1"/>
        <v>72</v>
      </c>
    </row>
    <row r="51" s="2" customFormat="1" ht="18" customHeight="1" spans="1:31">
      <c r="A51" s="107">
        <v>48</v>
      </c>
      <c r="B51" s="107" t="s">
        <v>70</v>
      </c>
      <c r="C51" s="107" t="s">
        <v>18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20"/>
      <c r="N51" s="107"/>
      <c r="O51" s="119"/>
      <c r="P51" s="108"/>
      <c r="Q51" s="108"/>
      <c r="R51" s="108"/>
      <c r="S51" s="108">
        <v>17</v>
      </c>
      <c r="T51" s="108">
        <v>153</v>
      </c>
      <c r="U51" s="108">
        <v>34</v>
      </c>
      <c r="V51" s="108"/>
      <c r="W51" s="108"/>
      <c r="X51" s="108"/>
      <c r="Y51" s="108"/>
      <c r="Z51" s="110"/>
      <c r="AA51" s="110"/>
      <c r="AB51" s="126">
        <f t="shared" ref="AB51:AD51" si="48">SUM(D51+G51+J51+M51+P51+S51+V51+Y51)</f>
        <v>17</v>
      </c>
      <c r="AC51" s="108">
        <f t="shared" si="48"/>
        <v>153</v>
      </c>
      <c r="AD51" s="127">
        <f t="shared" si="48"/>
        <v>34</v>
      </c>
      <c r="AE51" s="127">
        <f t="shared" si="1"/>
        <v>187</v>
      </c>
    </row>
    <row r="52" s="2" customFormat="1" ht="18" customHeight="1" spans="1:31">
      <c r="A52" s="107">
        <v>49</v>
      </c>
      <c r="B52" s="107" t="s">
        <v>71</v>
      </c>
      <c r="C52" s="107" t="s">
        <v>18</v>
      </c>
      <c r="D52" s="107"/>
      <c r="E52" s="107"/>
      <c r="F52" s="107"/>
      <c r="G52" s="107">
        <v>10</v>
      </c>
      <c r="H52" s="107">
        <v>90</v>
      </c>
      <c r="I52" s="107">
        <v>13</v>
      </c>
      <c r="J52" s="107"/>
      <c r="K52" s="107"/>
      <c r="L52" s="107"/>
      <c r="M52" s="120"/>
      <c r="N52" s="107"/>
      <c r="O52" s="119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10"/>
      <c r="AA52" s="110"/>
      <c r="AB52" s="126">
        <f t="shared" ref="AB52:AD52" si="49">SUM(D52+G52+J52+M52+P52+S52+V52+Y52)</f>
        <v>10</v>
      </c>
      <c r="AC52" s="108">
        <f t="shared" si="49"/>
        <v>90</v>
      </c>
      <c r="AD52" s="127">
        <f t="shared" si="49"/>
        <v>13</v>
      </c>
      <c r="AE52" s="127">
        <f t="shared" si="1"/>
        <v>103</v>
      </c>
    </row>
    <row r="53" s="2" customFormat="1" ht="18" customHeight="1" spans="1:31">
      <c r="A53" s="107">
        <v>50</v>
      </c>
      <c r="B53" s="107" t="s">
        <v>72</v>
      </c>
      <c r="C53" s="107" t="s">
        <v>18</v>
      </c>
      <c r="D53" s="107"/>
      <c r="E53" s="107"/>
      <c r="F53" s="107"/>
      <c r="G53" s="107">
        <v>10</v>
      </c>
      <c r="H53" s="107">
        <v>90</v>
      </c>
      <c r="I53" s="107">
        <v>35</v>
      </c>
      <c r="J53" s="107"/>
      <c r="K53" s="107"/>
      <c r="L53" s="107"/>
      <c r="M53" s="120"/>
      <c r="N53" s="107"/>
      <c r="O53" s="119"/>
      <c r="P53" s="108"/>
      <c r="Q53" s="108"/>
      <c r="R53" s="108"/>
      <c r="S53" s="108"/>
      <c r="T53" s="108"/>
      <c r="U53" s="108"/>
      <c r="V53" s="108"/>
      <c r="W53" s="108"/>
      <c r="X53" s="108"/>
      <c r="Y53" s="108">
        <v>5</v>
      </c>
      <c r="Z53" s="110">
        <v>45</v>
      </c>
      <c r="AA53" s="110">
        <v>0</v>
      </c>
      <c r="AB53" s="126">
        <f t="shared" ref="AB53:AD53" si="50">SUM(D53+G53+J53+M53+P53+S53+V53+Y53)</f>
        <v>15</v>
      </c>
      <c r="AC53" s="108">
        <f t="shared" si="50"/>
        <v>135</v>
      </c>
      <c r="AD53" s="127">
        <f t="shared" si="50"/>
        <v>35</v>
      </c>
      <c r="AE53" s="127">
        <f t="shared" si="1"/>
        <v>170</v>
      </c>
    </row>
    <row r="54" s="2" customFormat="1" ht="18" customHeight="1" spans="1:31">
      <c r="A54" s="107">
        <v>51</v>
      </c>
      <c r="B54" s="107" t="s">
        <v>73</v>
      </c>
      <c r="C54" s="107" t="s">
        <v>18</v>
      </c>
      <c r="D54" s="107">
        <v>10</v>
      </c>
      <c r="E54" s="107">
        <v>90</v>
      </c>
      <c r="F54" s="107">
        <v>39.8</v>
      </c>
      <c r="G54" s="107"/>
      <c r="H54" s="107"/>
      <c r="I54" s="107"/>
      <c r="J54" s="107">
        <v>5</v>
      </c>
      <c r="K54" s="107">
        <v>40</v>
      </c>
      <c r="L54" s="107">
        <v>6.3</v>
      </c>
      <c r="M54" s="120"/>
      <c r="N54" s="107"/>
      <c r="O54" s="119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10"/>
      <c r="AA54" s="110"/>
      <c r="AB54" s="126">
        <f t="shared" ref="AB54:AD54" si="51">SUM(D54+G54+J54+M54+P54+S54+V54+Y54)</f>
        <v>15</v>
      </c>
      <c r="AC54" s="108">
        <f t="shared" si="51"/>
        <v>130</v>
      </c>
      <c r="AD54" s="127">
        <f t="shared" si="51"/>
        <v>46.1</v>
      </c>
      <c r="AE54" s="127">
        <f t="shared" si="1"/>
        <v>176.1</v>
      </c>
    </row>
    <row r="55" s="2" customFormat="1" ht="18" customHeight="1" spans="1:31">
      <c r="A55" s="107">
        <v>52</v>
      </c>
      <c r="B55" s="107" t="s">
        <v>74</v>
      </c>
      <c r="C55" s="107" t="s">
        <v>18</v>
      </c>
      <c r="D55" s="107">
        <v>15</v>
      </c>
      <c r="E55" s="107">
        <v>135</v>
      </c>
      <c r="F55" s="107">
        <v>40.1</v>
      </c>
      <c r="G55" s="107"/>
      <c r="H55" s="107"/>
      <c r="I55" s="107"/>
      <c r="J55" s="107">
        <v>3</v>
      </c>
      <c r="K55" s="108">
        <v>24</v>
      </c>
      <c r="L55" s="107">
        <v>6.3</v>
      </c>
      <c r="M55" s="120"/>
      <c r="N55" s="107"/>
      <c r="O55" s="119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10"/>
      <c r="AA55" s="110"/>
      <c r="AB55" s="126">
        <f t="shared" ref="AB55:AD55" si="52">SUM(D55+G55+J55+M55+P55+S55+V55+Y55)</f>
        <v>18</v>
      </c>
      <c r="AC55" s="108">
        <f t="shared" si="52"/>
        <v>159</v>
      </c>
      <c r="AD55" s="127">
        <f t="shared" si="52"/>
        <v>46.4</v>
      </c>
      <c r="AE55" s="127">
        <f t="shared" si="1"/>
        <v>205.4</v>
      </c>
    </row>
    <row r="56" s="2" customFormat="1" ht="18" customHeight="1" spans="1:31">
      <c r="A56" s="107">
        <v>53</v>
      </c>
      <c r="B56" s="107" t="s">
        <v>75</v>
      </c>
      <c r="C56" s="107" t="s">
        <v>18</v>
      </c>
      <c r="D56" s="107">
        <v>11</v>
      </c>
      <c r="E56" s="107">
        <v>99</v>
      </c>
      <c r="F56" s="107">
        <v>43.3</v>
      </c>
      <c r="G56" s="107"/>
      <c r="H56" s="107"/>
      <c r="I56" s="107"/>
      <c r="J56" s="107">
        <v>5</v>
      </c>
      <c r="K56" s="107">
        <v>40</v>
      </c>
      <c r="L56" s="107">
        <v>6.3</v>
      </c>
      <c r="M56" s="120"/>
      <c r="N56" s="107"/>
      <c r="O56" s="119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10"/>
      <c r="AA56" s="110"/>
      <c r="AB56" s="126">
        <f t="shared" ref="AB56:AD56" si="53">SUM(D56+G56+J56+M56+P56+S56+V56+Y56)</f>
        <v>16</v>
      </c>
      <c r="AC56" s="108">
        <f t="shared" si="53"/>
        <v>139</v>
      </c>
      <c r="AD56" s="127">
        <f t="shared" si="53"/>
        <v>49.6</v>
      </c>
      <c r="AE56" s="127">
        <f t="shared" si="1"/>
        <v>188.6</v>
      </c>
    </row>
    <row r="57" s="2" customFormat="1" ht="18" customHeight="1" spans="1:31">
      <c r="A57" s="107">
        <v>54</v>
      </c>
      <c r="B57" s="107" t="s">
        <v>76</v>
      </c>
      <c r="C57" s="107" t="s">
        <v>18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20">
        <v>8</v>
      </c>
      <c r="N57" s="107">
        <v>72</v>
      </c>
      <c r="O57" s="108">
        <v>18.91</v>
      </c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10"/>
      <c r="AA57" s="110"/>
      <c r="AB57" s="126">
        <f t="shared" ref="AB57:AD57" si="54">SUM(D57+G57+J57+M57+P57+S57+V57+Y57)</f>
        <v>8</v>
      </c>
      <c r="AC57" s="108">
        <f t="shared" si="54"/>
        <v>72</v>
      </c>
      <c r="AD57" s="127">
        <f t="shared" si="54"/>
        <v>18.91</v>
      </c>
      <c r="AE57" s="127">
        <f t="shared" si="1"/>
        <v>90.91</v>
      </c>
    </row>
    <row r="58" s="2" customFormat="1" ht="18" customHeight="1" spans="1:31">
      <c r="A58" s="107">
        <v>55</v>
      </c>
      <c r="B58" s="107" t="s">
        <v>77</v>
      </c>
      <c r="C58" s="107" t="s">
        <v>18</v>
      </c>
      <c r="D58" s="107"/>
      <c r="E58" s="107"/>
      <c r="F58" s="107"/>
      <c r="G58" s="107">
        <v>10</v>
      </c>
      <c r="H58" s="107">
        <v>90</v>
      </c>
      <c r="I58" s="107">
        <v>21</v>
      </c>
      <c r="J58" s="107"/>
      <c r="K58" s="107"/>
      <c r="L58" s="107"/>
      <c r="M58" s="120"/>
      <c r="N58" s="107"/>
      <c r="O58" s="119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10"/>
      <c r="AA58" s="110"/>
      <c r="AB58" s="126">
        <f t="shared" ref="AB58:AD58" si="55">SUM(D58+G58+J58+M58+P58+S58+V58+Y58)</f>
        <v>10</v>
      </c>
      <c r="AC58" s="108">
        <f t="shared" si="55"/>
        <v>90</v>
      </c>
      <c r="AD58" s="127">
        <f t="shared" si="55"/>
        <v>21</v>
      </c>
      <c r="AE58" s="127">
        <f t="shared" si="1"/>
        <v>111</v>
      </c>
    </row>
    <row r="59" s="2" customFormat="1" ht="18" customHeight="1" spans="1:31">
      <c r="A59" s="107">
        <v>56</v>
      </c>
      <c r="B59" s="107" t="s">
        <v>78</v>
      </c>
      <c r="C59" s="107" t="s">
        <v>69</v>
      </c>
      <c r="D59" s="107"/>
      <c r="E59" s="107"/>
      <c r="F59" s="107"/>
      <c r="G59" s="107"/>
      <c r="H59" s="107"/>
      <c r="I59" s="107"/>
      <c r="J59" s="107">
        <v>5</v>
      </c>
      <c r="K59" s="107">
        <v>40</v>
      </c>
      <c r="L59" s="107">
        <v>0</v>
      </c>
      <c r="M59" s="120"/>
      <c r="N59" s="107"/>
      <c r="O59" s="119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10"/>
      <c r="AA59" s="110"/>
      <c r="AB59" s="126">
        <f t="shared" ref="AB59:AD59" si="56">SUM(D59+G59+J59+M59+P59+S59+V59+Y59)</f>
        <v>5</v>
      </c>
      <c r="AC59" s="108">
        <f t="shared" si="56"/>
        <v>40</v>
      </c>
      <c r="AD59" s="127">
        <f t="shared" si="56"/>
        <v>0</v>
      </c>
      <c r="AE59" s="127">
        <f t="shared" si="1"/>
        <v>40</v>
      </c>
    </row>
    <row r="60" s="2" customFormat="1" ht="18" customHeight="1" spans="1:31">
      <c r="A60" s="107">
        <v>57</v>
      </c>
      <c r="B60" s="107" t="s">
        <v>79</v>
      </c>
      <c r="C60" s="107" t="s">
        <v>69</v>
      </c>
      <c r="D60" s="107"/>
      <c r="E60" s="107"/>
      <c r="F60" s="107"/>
      <c r="G60" s="107"/>
      <c r="H60" s="107"/>
      <c r="I60" s="107"/>
      <c r="J60" s="107">
        <v>6</v>
      </c>
      <c r="K60" s="107">
        <v>48</v>
      </c>
      <c r="L60" s="107">
        <v>0</v>
      </c>
      <c r="M60" s="120"/>
      <c r="N60" s="107"/>
      <c r="O60" s="119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10"/>
      <c r="AA60" s="110"/>
      <c r="AB60" s="126">
        <f t="shared" ref="AB60:AD60" si="57">SUM(D60+G60+J60+M60+P60+S60+V60+Y60)</f>
        <v>6</v>
      </c>
      <c r="AC60" s="108">
        <f t="shared" si="57"/>
        <v>48</v>
      </c>
      <c r="AD60" s="127">
        <f t="shared" si="57"/>
        <v>0</v>
      </c>
      <c r="AE60" s="127">
        <f t="shared" si="1"/>
        <v>48</v>
      </c>
    </row>
    <row r="61" s="2" customFormat="1" ht="18" customHeight="1" spans="1:31">
      <c r="A61" s="113" t="s">
        <v>12</v>
      </c>
      <c r="B61" s="114"/>
      <c r="C61" s="115"/>
      <c r="D61" s="107">
        <f t="shared" ref="D61:T61" si="58">SUM(D4:D60)</f>
        <v>134</v>
      </c>
      <c r="E61" s="107">
        <f t="shared" si="58"/>
        <v>1206</v>
      </c>
      <c r="F61" s="107">
        <f t="shared" si="58"/>
        <v>402</v>
      </c>
      <c r="G61" s="107">
        <f t="shared" si="58"/>
        <v>85</v>
      </c>
      <c r="H61" s="107">
        <f t="shared" si="58"/>
        <v>765</v>
      </c>
      <c r="I61" s="110">
        <f t="shared" si="58"/>
        <v>255</v>
      </c>
      <c r="J61" s="107">
        <f t="shared" si="58"/>
        <v>206</v>
      </c>
      <c r="K61" s="107">
        <f t="shared" si="58"/>
        <v>1648</v>
      </c>
      <c r="L61" s="121">
        <f t="shared" si="58"/>
        <v>824</v>
      </c>
      <c r="M61" s="112">
        <f t="shared" si="58"/>
        <v>75</v>
      </c>
      <c r="N61" s="107">
        <f t="shared" si="58"/>
        <v>675</v>
      </c>
      <c r="O61" s="119">
        <f t="shared" si="58"/>
        <v>225</v>
      </c>
      <c r="P61" s="108">
        <f t="shared" si="58"/>
        <v>128</v>
      </c>
      <c r="Q61" s="108">
        <f t="shared" si="58"/>
        <v>1152</v>
      </c>
      <c r="R61" s="108">
        <f t="shared" si="58"/>
        <v>384</v>
      </c>
      <c r="S61" s="108">
        <f t="shared" si="58"/>
        <v>85</v>
      </c>
      <c r="T61" s="108">
        <f t="shared" si="58"/>
        <v>765</v>
      </c>
      <c r="U61" s="108">
        <v>255</v>
      </c>
      <c r="V61" s="108">
        <f t="shared" ref="V61:AA61" si="59">SUM(V4:V60)</f>
        <v>30</v>
      </c>
      <c r="W61" s="108">
        <f t="shared" si="59"/>
        <v>270</v>
      </c>
      <c r="X61" s="108">
        <f t="shared" si="59"/>
        <v>90</v>
      </c>
      <c r="Y61" s="108">
        <f t="shared" si="59"/>
        <v>104</v>
      </c>
      <c r="Z61" s="108">
        <f t="shared" si="59"/>
        <v>936</v>
      </c>
      <c r="AA61" s="108">
        <f t="shared" si="59"/>
        <v>312</v>
      </c>
      <c r="AB61" s="126">
        <f t="shared" ref="AB61:AD61" si="60">SUM(D61+G61+J61+M61+P61+S61+V61+Y61)</f>
        <v>847</v>
      </c>
      <c r="AC61" s="108">
        <f t="shared" si="60"/>
        <v>7417</v>
      </c>
      <c r="AD61" s="127">
        <f t="shared" si="60"/>
        <v>2747</v>
      </c>
      <c r="AE61" s="127">
        <f t="shared" si="1"/>
        <v>10164</v>
      </c>
    </row>
  </sheetData>
  <mergeCells count="14">
    <mergeCell ref="A1:AE1"/>
    <mergeCell ref="D2:F2"/>
    <mergeCell ref="G2:I2"/>
    <mergeCell ref="J2:L2"/>
    <mergeCell ref="M2:O2"/>
    <mergeCell ref="P2:R2"/>
    <mergeCell ref="S2:U2"/>
    <mergeCell ref="V2:X2"/>
    <mergeCell ref="Y2:AA2"/>
    <mergeCell ref="AB2:AE2"/>
    <mergeCell ref="A61:C61"/>
    <mergeCell ref="A2:A3"/>
    <mergeCell ref="B2:B3"/>
    <mergeCell ref="C2:C3"/>
  </mergeCells>
  <dataValidations count="3">
    <dataValidation type="list" allowBlank="1" showInputMessage="1" showErrorMessage="1" sqref="B42">
      <formula1>$O$60:$O$72</formula1>
    </dataValidation>
    <dataValidation type="list" allowBlank="1" showInputMessage="1" showErrorMessage="1" sqref="B43">
      <formula1>#REF!</formula1>
    </dataValidation>
    <dataValidation type="list" allowBlank="1" showInputMessage="1" showErrorMessage="1" sqref="B44:B45">
      <formula1>$O$61:$O$75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A1" sqref="$A1:$XFD3"/>
    </sheetView>
  </sheetViews>
  <sheetFormatPr defaultColWidth="9" defaultRowHeight="13.5"/>
  <cols>
    <col min="5" max="5" width="9.125" customWidth="1"/>
    <col min="6" max="8" width="13.375" customWidth="1"/>
    <col min="9" max="9" width="9" customWidth="1"/>
    <col min="10" max="10" width="10" customWidth="1"/>
  </cols>
  <sheetData>
    <row r="1" ht="30" customHeight="1" spans="1:10">
      <c r="A1" s="4" t="s">
        <v>80</v>
      </c>
      <c r="B1" s="4"/>
      <c r="C1" s="4"/>
      <c r="D1" s="4"/>
      <c r="E1" s="4"/>
      <c r="F1" s="4"/>
      <c r="G1" s="4"/>
      <c r="H1" s="4"/>
      <c r="I1" s="4"/>
      <c r="J1" s="4"/>
    </row>
    <row r="2" s="90" customFormat="1" ht="20" customHeight="1" spans="1:10">
      <c r="A2" s="6" t="s">
        <v>1</v>
      </c>
      <c r="B2" s="6" t="s">
        <v>81</v>
      </c>
      <c r="C2" s="6" t="s">
        <v>82</v>
      </c>
      <c r="D2" s="6" t="s">
        <v>83</v>
      </c>
      <c r="E2" s="6" t="s">
        <v>3</v>
      </c>
      <c r="F2" s="7" t="s">
        <v>84</v>
      </c>
      <c r="G2" s="7" t="s">
        <v>85</v>
      </c>
      <c r="H2" s="7" t="s">
        <v>86</v>
      </c>
      <c r="I2" s="7" t="s">
        <v>87</v>
      </c>
      <c r="J2" s="6" t="s">
        <v>88</v>
      </c>
    </row>
    <row r="3" ht="18" customHeight="1" spans="1:10">
      <c r="A3" s="80">
        <v>1</v>
      </c>
      <c r="B3" s="80" t="s">
        <v>89</v>
      </c>
      <c r="C3" s="81" t="s">
        <v>90</v>
      </c>
      <c r="D3" s="82" t="s">
        <v>91</v>
      </c>
      <c r="E3" s="82" t="s">
        <v>18</v>
      </c>
      <c r="F3" s="83">
        <v>13</v>
      </c>
      <c r="G3" s="84">
        <v>8</v>
      </c>
      <c r="H3" s="84">
        <v>4</v>
      </c>
      <c r="I3" s="84">
        <v>156</v>
      </c>
      <c r="J3" s="32" t="s">
        <v>92</v>
      </c>
    </row>
    <row r="4" ht="18" customHeight="1" spans="1:10">
      <c r="A4" s="80">
        <v>2</v>
      </c>
      <c r="B4" s="80" t="s">
        <v>89</v>
      </c>
      <c r="C4" s="91" t="s">
        <v>93</v>
      </c>
      <c r="D4" s="82" t="s">
        <v>91</v>
      </c>
      <c r="E4" s="82" t="s">
        <v>18</v>
      </c>
      <c r="F4" s="83">
        <v>13</v>
      </c>
      <c r="G4" s="84">
        <v>8</v>
      </c>
      <c r="H4" s="84">
        <v>4</v>
      </c>
      <c r="I4" s="84">
        <v>156</v>
      </c>
      <c r="J4" s="32" t="s">
        <v>92</v>
      </c>
    </row>
    <row r="5" ht="18" customHeight="1" spans="1:10">
      <c r="A5" s="80">
        <v>3</v>
      </c>
      <c r="B5" s="80" t="s">
        <v>89</v>
      </c>
      <c r="C5" s="91" t="s">
        <v>94</v>
      </c>
      <c r="D5" s="82" t="s">
        <v>91</v>
      </c>
      <c r="E5" s="82" t="s">
        <v>18</v>
      </c>
      <c r="F5" s="83">
        <v>11</v>
      </c>
      <c r="G5" s="84">
        <v>8</v>
      </c>
      <c r="H5" s="84">
        <v>4</v>
      </c>
      <c r="I5" s="84">
        <v>132</v>
      </c>
      <c r="J5" s="32" t="s">
        <v>92</v>
      </c>
    </row>
    <row r="6" ht="18" customHeight="1" spans="1:10">
      <c r="A6" s="85">
        <v>4</v>
      </c>
      <c r="B6" s="85" t="s">
        <v>89</v>
      </c>
      <c r="C6" s="92" t="s">
        <v>95</v>
      </c>
      <c r="D6" s="87" t="s">
        <v>91</v>
      </c>
      <c r="E6" s="87" t="s">
        <v>18</v>
      </c>
      <c r="F6" s="88">
        <v>13</v>
      </c>
      <c r="G6" s="89">
        <v>8</v>
      </c>
      <c r="H6" s="89">
        <v>4</v>
      </c>
      <c r="I6" s="89">
        <v>156</v>
      </c>
      <c r="J6" s="33" t="s">
        <v>92</v>
      </c>
    </row>
    <row r="7" ht="18" customHeight="1" spans="1:10">
      <c r="A7" s="80">
        <v>5</v>
      </c>
      <c r="B7" s="80" t="s">
        <v>89</v>
      </c>
      <c r="C7" s="91" t="s">
        <v>96</v>
      </c>
      <c r="D7" s="82" t="s">
        <v>91</v>
      </c>
      <c r="E7" s="82" t="s">
        <v>18</v>
      </c>
      <c r="F7" s="83">
        <v>13</v>
      </c>
      <c r="G7" s="84">
        <v>8</v>
      </c>
      <c r="H7" s="84">
        <v>4</v>
      </c>
      <c r="I7" s="84">
        <v>156</v>
      </c>
      <c r="J7" s="33" t="s">
        <v>92</v>
      </c>
    </row>
    <row r="8" ht="18" customHeight="1" spans="1:10">
      <c r="A8" s="80">
        <v>6</v>
      </c>
      <c r="B8" s="80" t="s">
        <v>89</v>
      </c>
      <c r="C8" s="91" t="s">
        <v>97</v>
      </c>
      <c r="D8" s="82" t="s">
        <v>91</v>
      </c>
      <c r="E8" s="82" t="s">
        <v>18</v>
      </c>
      <c r="F8" s="83">
        <v>10</v>
      </c>
      <c r="G8" s="84">
        <v>8</v>
      </c>
      <c r="H8" s="84">
        <v>4</v>
      </c>
      <c r="I8" s="84">
        <v>120</v>
      </c>
      <c r="J8" s="33" t="s">
        <v>92</v>
      </c>
    </row>
    <row r="9" ht="18" customHeight="1" spans="1:10">
      <c r="A9" s="80">
        <v>7</v>
      </c>
      <c r="B9" s="80" t="s">
        <v>89</v>
      </c>
      <c r="C9" s="91" t="s">
        <v>98</v>
      </c>
      <c r="D9" s="82" t="s">
        <v>91</v>
      </c>
      <c r="E9" s="82" t="s">
        <v>18</v>
      </c>
      <c r="F9" s="83">
        <v>13</v>
      </c>
      <c r="G9" s="84">
        <v>8</v>
      </c>
      <c r="H9" s="84">
        <v>4</v>
      </c>
      <c r="I9" s="84">
        <v>156</v>
      </c>
      <c r="J9" s="33" t="s">
        <v>92</v>
      </c>
    </row>
    <row r="10" ht="18" customHeight="1" spans="1:10">
      <c r="A10" s="80">
        <v>8</v>
      </c>
      <c r="B10" s="80" t="s">
        <v>89</v>
      </c>
      <c r="C10" s="91" t="s">
        <v>99</v>
      </c>
      <c r="D10" s="82" t="s">
        <v>91</v>
      </c>
      <c r="E10" s="82" t="s">
        <v>18</v>
      </c>
      <c r="F10" s="83">
        <v>13</v>
      </c>
      <c r="G10" s="84">
        <v>8</v>
      </c>
      <c r="H10" s="84">
        <v>4</v>
      </c>
      <c r="I10" s="84">
        <v>156</v>
      </c>
      <c r="J10" s="33" t="s">
        <v>92</v>
      </c>
    </row>
    <row r="11" ht="18" customHeight="1" spans="1:10">
      <c r="A11" s="80">
        <v>9</v>
      </c>
      <c r="B11" s="80" t="s">
        <v>89</v>
      </c>
      <c r="C11" s="91" t="s">
        <v>100</v>
      </c>
      <c r="D11" s="82" t="s">
        <v>91</v>
      </c>
      <c r="E11" s="82" t="s">
        <v>18</v>
      </c>
      <c r="F11" s="83">
        <v>7</v>
      </c>
      <c r="G11" s="84">
        <v>8</v>
      </c>
      <c r="H11" s="84">
        <v>4</v>
      </c>
      <c r="I11" s="84">
        <v>84</v>
      </c>
      <c r="J11" s="33" t="s">
        <v>92</v>
      </c>
    </row>
    <row r="12" ht="18" customHeight="1" spans="1:10">
      <c r="A12" s="80">
        <v>10</v>
      </c>
      <c r="B12" s="80" t="s">
        <v>89</v>
      </c>
      <c r="C12" s="93" t="s">
        <v>101</v>
      </c>
      <c r="D12" s="82" t="s">
        <v>91</v>
      </c>
      <c r="E12" s="82" t="s">
        <v>18</v>
      </c>
      <c r="F12" s="83">
        <v>10</v>
      </c>
      <c r="G12" s="84">
        <v>8</v>
      </c>
      <c r="H12" s="84">
        <v>4</v>
      </c>
      <c r="I12" s="84">
        <v>120</v>
      </c>
      <c r="J12" s="33" t="s">
        <v>92</v>
      </c>
    </row>
    <row r="13" ht="18" customHeight="1" spans="1:10">
      <c r="A13" s="94"/>
      <c r="B13" s="94"/>
      <c r="C13" s="94"/>
      <c r="D13" s="94"/>
      <c r="E13" s="95" t="s">
        <v>102</v>
      </c>
      <c r="F13" s="96">
        <f>SUM(F3:F12)</f>
        <v>116</v>
      </c>
      <c r="G13" s="97"/>
      <c r="H13" s="97"/>
      <c r="I13" s="101">
        <f>SUM(I3:I12)</f>
        <v>1392</v>
      </c>
      <c r="J13" s="32"/>
    </row>
    <row r="14" ht="18" customHeight="1" spans="1:10">
      <c r="A14" s="98" t="s">
        <v>103</v>
      </c>
      <c r="B14" s="98" t="s">
        <v>104</v>
      </c>
      <c r="C14" s="98"/>
      <c r="D14" s="98"/>
      <c r="E14" s="98"/>
      <c r="F14" s="99"/>
      <c r="G14" s="100"/>
      <c r="H14" s="100"/>
      <c r="I14" s="100"/>
      <c r="J14" s="98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L12" sqref="L12"/>
    </sheetView>
  </sheetViews>
  <sheetFormatPr defaultColWidth="9" defaultRowHeight="13.5"/>
  <cols>
    <col min="5" max="5" width="9.125" customWidth="1"/>
    <col min="6" max="8" width="13.375" customWidth="1"/>
    <col min="9" max="9" width="9.375" customWidth="1"/>
    <col min="10" max="10" width="17.125" customWidth="1"/>
  </cols>
  <sheetData>
    <row r="1" ht="30" customHeight="1" spans="1:10">
      <c r="A1" s="4" t="s">
        <v>105</v>
      </c>
      <c r="B1" s="4"/>
      <c r="C1" s="4"/>
      <c r="D1" s="4"/>
      <c r="E1" s="4"/>
      <c r="F1" s="4"/>
      <c r="G1" s="4"/>
      <c r="H1" s="4"/>
      <c r="I1" s="4"/>
      <c r="J1" s="4"/>
    </row>
    <row r="2" s="78" customFormat="1" ht="20" customHeight="1" spans="1:10">
      <c r="A2" s="6" t="s">
        <v>1</v>
      </c>
      <c r="B2" s="6" t="s">
        <v>81</v>
      </c>
      <c r="C2" s="6" t="s">
        <v>82</v>
      </c>
      <c r="D2" s="6" t="s">
        <v>83</v>
      </c>
      <c r="E2" s="6" t="s">
        <v>3</v>
      </c>
      <c r="F2" s="7" t="s">
        <v>84</v>
      </c>
      <c r="G2" s="7" t="s">
        <v>85</v>
      </c>
      <c r="H2" s="7" t="s">
        <v>86</v>
      </c>
      <c r="I2" s="7" t="s">
        <v>87</v>
      </c>
      <c r="J2" s="6" t="s">
        <v>88</v>
      </c>
    </row>
    <row r="3" s="79" customFormat="1" ht="18" customHeight="1" spans="1:10">
      <c r="A3" s="80">
        <v>1</v>
      </c>
      <c r="B3" s="80" t="s">
        <v>106</v>
      </c>
      <c r="C3" s="81" t="s">
        <v>107</v>
      </c>
      <c r="D3" s="82" t="s">
        <v>108</v>
      </c>
      <c r="E3" s="82" t="s">
        <v>18</v>
      </c>
      <c r="F3" s="83">
        <v>14</v>
      </c>
      <c r="G3" s="84">
        <v>126</v>
      </c>
      <c r="H3" s="84">
        <v>42.38</v>
      </c>
      <c r="I3" s="84">
        <f t="shared" ref="I3:I39" si="0">G3+H3</f>
        <v>168.38</v>
      </c>
      <c r="J3" s="32" t="s">
        <v>109</v>
      </c>
    </row>
    <row r="4" s="79" customFormat="1" ht="18" customHeight="1" spans="1:10">
      <c r="A4" s="80">
        <v>2</v>
      </c>
      <c r="B4" s="80" t="s">
        <v>106</v>
      </c>
      <c r="C4" s="81" t="s">
        <v>110</v>
      </c>
      <c r="D4" s="82" t="s">
        <v>108</v>
      </c>
      <c r="E4" s="82" t="s">
        <v>18</v>
      </c>
      <c r="F4" s="83">
        <v>8</v>
      </c>
      <c r="G4" s="84">
        <v>72</v>
      </c>
      <c r="H4" s="84">
        <v>0</v>
      </c>
      <c r="I4" s="84">
        <f t="shared" si="0"/>
        <v>72</v>
      </c>
      <c r="J4" s="32" t="s">
        <v>109</v>
      </c>
    </row>
    <row r="5" ht="18" customHeight="1" spans="1:10">
      <c r="A5" s="85">
        <v>3</v>
      </c>
      <c r="B5" s="85" t="s">
        <v>106</v>
      </c>
      <c r="C5" s="86" t="s">
        <v>111</v>
      </c>
      <c r="D5" s="87" t="s">
        <v>108</v>
      </c>
      <c r="E5" s="87" t="s">
        <v>18</v>
      </c>
      <c r="F5" s="88">
        <v>15</v>
      </c>
      <c r="G5" s="89">
        <v>135</v>
      </c>
      <c r="H5" s="89">
        <v>42.38</v>
      </c>
      <c r="I5" s="89">
        <f t="shared" si="0"/>
        <v>177.38</v>
      </c>
      <c r="J5" s="33" t="s">
        <v>109</v>
      </c>
    </row>
    <row r="6" ht="18" customHeight="1" spans="1:10">
      <c r="A6" s="80">
        <v>4</v>
      </c>
      <c r="B6" s="80" t="s">
        <v>106</v>
      </c>
      <c r="C6" s="81" t="s">
        <v>112</v>
      </c>
      <c r="D6" s="82" t="s">
        <v>108</v>
      </c>
      <c r="E6" s="82" t="s">
        <v>18</v>
      </c>
      <c r="F6" s="83">
        <v>15</v>
      </c>
      <c r="G6" s="84">
        <v>135</v>
      </c>
      <c r="H6" s="84">
        <v>42.38</v>
      </c>
      <c r="I6" s="84">
        <f t="shared" si="0"/>
        <v>177.38</v>
      </c>
      <c r="J6" s="33" t="s">
        <v>109</v>
      </c>
    </row>
    <row r="7" ht="18" customHeight="1" spans="1:10">
      <c r="A7" s="80">
        <v>5</v>
      </c>
      <c r="B7" s="80" t="s">
        <v>106</v>
      </c>
      <c r="C7" s="81" t="s">
        <v>113</v>
      </c>
      <c r="D7" s="82" t="s">
        <v>108</v>
      </c>
      <c r="E7" s="82" t="s">
        <v>18</v>
      </c>
      <c r="F7" s="83">
        <v>20</v>
      </c>
      <c r="G7" s="84">
        <v>180</v>
      </c>
      <c r="H7" s="84">
        <v>42.38</v>
      </c>
      <c r="I7" s="84">
        <f t="shared" si="0"/>
        <v>222.38</v>
      </c>
      <c r="J7" s="33" t="s">
        <v>109</v>
      </c>
    </row>
    <row r="8" ht="18" customHeight="1" spans="1:10">
      <c r="A8" s="80">
        <v>6</v>
      </c>
      <c r="B8" s="80" t="s">
        <v>106</v>
      </c>
      <c r="C8" s="81" t="s">
        <v>114</v>
      </c>
      <c r="D8" s="82" t="s">
        <v>108</v>
      </c>
      <c r="E8" s="82" t="s">
        <v>18</v>
      </c>
      <c r="F8" s="83">
        <v>6</v>
      </c>
      <c r="G8" s="84">
        <v>54</v>
      </c>
      <c r="H8" s="84">
        <v>27.57</v>
      </c>
      <c r="I8" s="84">
        <f t="shared" si="0"/>
        <v>81.57</v>
      </c>
      <c r="J8" s="33" t="s">
        <v>109</v>
      </c>
    </row>
    <row r="9" ht="18" customHeight="1" spans="1:10">
      <c r="A9" s="80">
        <v>7</v>
      </c>
      <c r="B9" s="80" t="s">
        <v>106</v>
      </c>
      <c r="C9" s="81" t="s">
        <v>115</v>
      </c>
      <c r="D9" s="82" t="s">
        <v>108</v>
      </c>
      <c r="E9" s="82" t="s">
        <v>18</v>
      </c>
      <c r="F9" s="83">
        <v>15</v>
      </c>
      <c r="G9" s="84">
        <v>135</v>
      </c>
      <c r="H9" s="84">
        <v>42.38</v>
      </c>
      <c r="I9" s="84">
        <f t="shared" si="0"/>
        <v>177.38</v>
      </c>
      <c r="J9" s="33" t="s">
        <v>109</v>
      </c>
    </row>
    <row r="10" ht="18" customHeight="1" spans="1:10">
      <c r="A10" s="80">
        <v>8</v>
      </c>
      <c r="B10" s="80" t="s">
        <v>106</v>
      </c>
      <c r="C10" s="81" t="s">
        <v>116</v>
      </c>
      <c r="D10" s="82" t="s">
        <v>108</v>
      </c>
      <c r="E10" s="82" t="s">
        <v>18</v>
      </c>
      <c r="F10" s="83">
        <v>15</v>
      </c>
      <c r="G10" s="84">
        <v>135</v>
      </c>
      <c r="H10" s="84">
        <v>42.38</v>
      </c>
      <c r="I10" s="84">
        <f t="shared" si="0"/>
        <v>177.38</v>
      </c>
      <c r="J10" s="33" t="s">
        <v>109</v>
      </c>
    </row>
    <row r="11" ht="18" customHeight="1" spans="1:10">
      <c r="A11" s="80">
        <v>9</v>
      </c>
      <c r="B11" s="80" t="s">
        <v>106</v>
      </c>
      <c r="C11" s="81" t="s">
        <v>117</v>
      </c>
      <c r="D11" s="82" t="s">
        <v>108</v>
      </c>
      <c r="E11" s="82" t="s">
        <v>18</v>
      </c>
      <c r="F11" s="83">
        <v>15</v>
      </c>
      <c r="G11" s="84">
        <v>135</v>
      </c>
      <c r="H11" s="84">
        <v>42.38</v>
      </c>
      <c r="I11" s="84">
        <f t="shared" si="0"/>
        <v>177.38</v>
      </c>
      <c r="J11" s="33" t="s">
        <v>109</v>
      </c>
    </row>
    <row r="12" ht="18" customHeight="1" spans="1:10">
      <c r="A12" s="80">
        <v>10</v>
      </c>
      <c r="B12" s="80" t="s">
        <v>106</v>
      </c>
      <c r="C12" s="81" t="s">
        <v>118</v>
      </c>
      <c r="D12" s="82" t="s">
        <v>108</v>
      </c>
      <c r="E12" s="82" t="s">
        <v>18</v>
      </c>
      <c r="F12" s="83">
        <v>6</v>
      </c>
      <c r="G12" s="84">
        <v>54</v>
      </c>
      <c r="H12" s="84">
        <v>27.57</v>
      </c>
      <c r="I12" s="84">
        <f t="shared" si="0"/>
        <v>81.57</v>
      </c>
      <c r="J12" s="33" t="s">
        <v>109</v>
      </c>
    </row>
    <row r="13" ht="18" customHeight="1" spans="1:10">
      <c r="A13" s="80">
        <v>11</v>
      </c>
      <c r="B13" s="80" t="s">
        <v>106</v>
      </c>
      <c r="C13" s="81" t="s">
        <v>119</v>
      </c>
      <c r="D13" s="82" t="s">
        <v>108</v>
      </c>
      <c r="E13" s="82" t="s">
        <v>18</v>
      </c>
      <c r="F13" s="83">
        <v>6</v>
      </c>
      <c r="G13" s="84">
        <v>54</v>
      </c>
      <c r="H13" s="84">
        <v>27.57</v>
      </c>
      <c r="I13" s="84">
        <f t="shared" si="0"/>
        <v>81.57</v>
      </c>
      <c r="J13" s="33" t="s">
        <v>109</v>
      </c>
    </row>
    <row r="14" ht="18" customHeight="1" spans="1:10">
      <c r="A14" s="80">
        <v>12</v>
      </c>
      <c r="B14" s="80" t="s">
        <v>106</v>
      </c>
      <c r="C14" s="81" t="s">
        <v>120</v>
      </c>
      <c r="D14" s="82" t="s">
        <v>108</v>
      </c>
      <c r="E14" s="82" t="s">
        <v>18</v>
      </c>
      <c r="F14" s="83">
        <v>15</v>
      </c>
      <c r="G14" s="84">
        <v>135</v>
      </c>
      <c r="H14" s="84">
        <v>42.38</v>
      </c>
      <c r="I14" s="84">
        <f t="shared" si="0"/>
        <v>177.38</v>
      </c>
      <c r="J14" s="33" t="s">
        <v>109</v>
      </c>
    </row>
    <row r="15" ht="18" customHeight="1" spans="1:10">
      <c r="A15" s="80">
        <v>13</v>
      </c>
      <c r="B15" s="80" t="s">
        <v>106</v>
      </c>
      <c r="C15" s="81" t="s">
        <v>121</v>
      </c>
      <c r="D15" s="82" t="s">
        <v>108</v>
      </c>
      <c r="E15" s="82" t="s">
        <v>18</v>
      </c>
      <c r="F15" s="83">
        <v>6</v>
      </c>
      <c r="G15" s="84">
        <v>54</v>
      </c>
      <c r="H15" s="84">
        <v>27.57</v>
      </c>
      <c r="I15" s="84">
        <f t="shared" si="0"/>
        <v>81.57</v>
      </c>
      <c r="J15" s="33" t="s">
        <v>109</v>
      </c>
    </row>
    <row r="16" ht="18" customHeight="1" spans="1:10">
      <c r="A16" s="80">
        <v>14</v>
      </c>
      <c r="B16" s="80" t="s">
        <v>106</v>
      </c>
      <c r="C16" s="81" t="s">
        <v>122</v>
      </c>
      <c r="D16" s="82" t="s">
        <v>108</v>
      </c>
      <c r="E16" s="82" t="s">
        <v>18</v>
      </c>
      <c r="F16" s="83">
        <v>15</v>
      </c>
      <c r="G16" s="84">
        <v>135</v>
      </c>
      <c r="H16" s="84">
        <v>42.38</v>
      </c>
      <c r="I16" s="84">
        <f t="shared" si="0"/>
        <v>177.38</v>
      </c>
      <c r="J16" s="33" t="s">
        <v>109</v>
      </c>
    </row>
    <row r="17" ht="18" customHeight="1" spans="1:10">
      <c r="A17" s="80">
        <v>15</v>
      </c>
      <c r="B17" s="80" t="s">
        <v>106</v>
      </c>
      <c r="C17" s="81" t="s">
        <v>123</v>
      </c>
      <c r="D17" s="82" t="s">
        <v>108</v>
      </c>
      <c r="E17" s="82" t="s">
        <v>18</v>
      </c>
      <c r="F17" s="83">
        <v>15</v>
      </c>
      <c r="G17" s="84">
        <v>135</v>
      </c>
      <c r="H17" s="84">
        <v>42.38</v>
      </c>
      <c r="I17" s="84">
        <f t="shared" si="0"/>
        <v>177.38</v>
      </c>
      <c r="J17" s="33" t="s">
        <v>109</v>
      </c>
    </row>
    <row r="18" ht="18" customHeight="1" spans="1:10">
      <c r="A18" s="80">
        <v>16</v>
      </c>
      <c r="B18" s="80" t="s">
        <v>106</v>
      </c>
      <c r="C18" s="81" t="s">
        <v>124</v>
      </c>
      <c r="D18" s="82" t="s">
        <v>108</v>
      </c>
      <c r="E18" s="82" t="s">
        <v>18</v>
      </c>
      <c r="F18" s="83">
        <v>14</v>
      </c>
      <c r="G18" s="84">
        <v>126</v>
      </c>
      <c r="H18" s="84">
        <v>42.38</v>
      </c>
      <c r="I18" s="84">
        <f t="shared" si="0"/>
        <v>168.38</v>
      </c>
      <c r="J18" s="33" t="s">
        <v>109</v>
      </c>
    </row>
    <row r="19" ht="18" customHeight="1" spans="1:10">
      <c r="A19" s="80">
        <v>17</v>
      </c>
      <c r="B19" s="80" t="s">
        <v>106</v>
      </c>
      <c r="C19" s="81" t="s">
        <v>125</v>
      </c>
      <c r="D19" s="82" t="s">
        <v>108</v>
      </c>
      <c r="E19" s="82" t="s">
        <v>18</v>
      </c>
      <c r="F19" s="83">
        <v>14</v>
      </c>
      <c r="G19" s="84">
        <v>126</v>
      </c>
      <c r="H19" s="84">
        <v>42.38</v>
      </c>
      <c r="I19" s="84">
        <f t="shared" si="0"/>
        <v>168.38</v>
      </c>
      <c r="J19" s="33" t="s">
        <v>109</v>
      </c>
    </row>
    <row r="20" ht="18" customHeight="1" spans="1:10">
      <c r="A20" s="80">
        <v>18</v>
      </c>
      <c r="B20" s="80" t="s">
        <v>106</v>
      </c>
      <c r="C20" s="81" t="s">
        <v>126</v>
      </c>
      <c r="D20" s="82" t="s">
        <v>108</v>
      </c>
      <c r="E20" s="82" t="s">
        <v>18</v>
      </c>
      <c r="F20" s="83">
        <v>6</v>
      </c>
      <c r="G20" s="84">
        <v>54</v>
      </c>
      <c r="H20" s="84">
        <v>27.57</v>
      </c>
      <c r="I20" s="84">
        <f t="shared" si="0"/>
        <v>81.57</v>
      </c>
      <c r="J20" s="33" t="s">
        <v>109</v>
      </c>
    </row>
    <row r="21" ht="18" customHeight="1" spans="1:10">
      <c r="A21" s="80">
        <v>19</v>
      </c>
      <c r="B21" s="80" t="s">
        <v>106</v>
      </c>
      <c r="C21" s="81" t="s">
        <v>127</v>
      </c>
      <c r="D21" s="82" t="s">
        <v>108</v>
      </c>
      <c r="E21" s="82" t="s">
        <v>18</v>
      </c>
      <c r="F21" s="83">
        <v>15</v>
      </c>
      <c r="G21" s="84">
        <v>135</v>
      </c>
      <c r="H21" s="84">
        <v>42.38</v>
      </c>
      <c r="I21" s="84">
        <f t="shared" si="0"/>
        <v>177.38</v>
      </c>
      <c r="J21" s="33" t="s">
        <v>109</v>
      </c>
    </row>
    <row r="22" ht="18" customHeight="1" spans="1:10">
      <c r="A22" s="80">
        <v>20</v>
      </c>
      <c r="B22" s="80" t="s">
        <v>106</v>
      </c>
      <c r="C22" s="81" t="s">
        <v>128</v>
      </c>
      <c r="D22" s="82" t="s">
        <v>108</v>
      </c>
      <c r="E22" s="82" t="s">
        <v>18</v>
      </c>
      <c r="F22" s="83">
        <v>15</v>
      </c>
      <c r="G22" s="84">
        <v>135</v>
      </c>
      <c r="H22" s="84">
        <v>42.38</v>
      </c>
      <c r="I22" s="84">
        <f t="shared" si="0"/>
        <v>177.38</v>
      </c>
      <c r="J22" s="33" t="s">
        <v>109</v>
      </c>
    </row>
    <row r="23" ht="18" customHeight="1" spans="1:10">
      <c r="A23" s="80">
        <v>21</v>
      </c>
      <c r="B23" s="80" t="s">
        <v>106</v>
      </c>
      <c r="C23" s="81" t="s">
        <v>129</v>
      </c>
      <c r="D23" s="82" t="s">
        <v>108</v>
      </c>
      <c r="E23" s="82" t="s">
        <v>18</v>
      </c>
      <c r="F23" s="83">
        <v>14</v>
      </c>
      <c r="G23" s="84">
        <v>126</v>
      </c>
      <c r="H23" s="84">
        <v>42.38</v>
      </c>
      <c r="I23" s="84">
        <f t="shared" si="0"/>
        <v>168.38</v>
      </c>
      <c r="J23" s="33" t="s">
        <v>109</v>
      </c>
    </row>
    <row r="24" ht="18" customHeight="1" spans="1:10">
      <c r="A24" s="80">
        <v>22</v>
      </c>
      <c r="B24" s="80" t="s">
        <v>106</v>
      </c>
      <c r="C24" s="81" t="s">
        <v>130</v>
      </c>
      <c r="D24" s="82" t="s">
        <v>131</v>
      </c>
      <c r="E24" s="82" t="s">
        <v>18</v>
      </c>
      <c r="F24" s="83">
        <v>25</v>
      </c>
      <c r="G24" s="84">
        <v>250</v>
      </c>
      <c r="H24" s="84">
        <v>65.6</v>
      </c>
      <c r="I24" s="84">
        <f t="shared" si="0"/>
        <v>315.6</v>
      </c>
      <c r="J24" s="33" t="s">
        <v>109</v>
      </c>
    </row>
    <row r="25" ht="18" customHeight="1" spans="1:10">
      <c r="A25" s="80">
        <v>23</v>
      </c>
      <c r="B25" s="80" t="s">
        <v>106</v>
      </c>
      <c r="C25" s="81" t="s">
        <v>132</v>
      </c>
      <c r="D25" s="82" t="s">
        <v>131</v>
      </c>
      <c r="E25" s="82" t="s">
        <v>18</v>
      </c>
      <c r="F25" s="83">
        <v>25</v>
      </c>
      <c r="G25" s="84">
        <v>250</v>
      </c>
      <c r="H25" s="84">
        <v>49.2</v>
      </c>
      <c r="I25" s="84">
        <f t="shared" si="0"/>
        <v>299.2</v>
      </c>
      <c r="J25" s="33" t="s">
        <v>109</v>
      </c>
    </row>
    <row r="26" ht="18" customHeight="1" spans="1:10">
      <c r="A26" s="80">
        <v>24</v>
      </c>
      <c r="B26" s="80" t="s">
        <v>106</v>
      </c>
      <c r="C26" s="81" t="s">
        <v>133</v>
      </c>
      <c r="D26" s="82" t="s">
        <v>131</v>
      </c>
      <c r="E26" s="82" t="s">
        <v>18</v>
      </c>
      <c r="F26" s="83">
        <v>19</v>
      </c>
      <c r="G26" s="84">
        <v>190</v>
      </c>
      <c r="H26" s="84">
        <v>32.8</v>
      </c>
      <c r="I26" s="84">
        <f t="shared" si="0"/>
        <v>222.8</v>
      </c>
      <c r="J26" s="33" t="s">
        <v>109</v>
      </c>
    </row>
    <row r="27" ht="18" customHeight="1" spans="1:10">
      <c r="A27" s="80">
        <v>25</v>
      </c>
      <c r="B27" s="80" t="s">
        <v>106</v>
      </c>
      <c r="C27" s="81" t="s">
        <v>134</v>
      </c>
      <c r="D27" s="82" t="s">
        <v>131</v>
      </c>
      <c r="E27" s="82" t="s">
        <v>18</v>
      </c>
      <c r="F27" s="83">
        <v>25</v>
      </c>
      <c r="G27" s="84">
        <v>250</v>
      </c>
      <c r="H27" s="84">
        <v>41</v>
      </c>
      <c r="I27" s="84">
        <f t="shared" si="0"/>
        <v>291</v>
      </c>
      <c r="J27" s="33" t="s">
        <v>109</v>
      </c>
    </row>
    <row r="28" ht="18" customHeight="1" spans="1:10">
      <c r="A28" s="80">
        <v>26</v>
      </c>
      <c r="B28" s="80" t="s">
        <v>106</v>
      </c>
      <c r="C28" s="81" t="s">
        <v>135</v>
      </c>
      <c r="D28" s="82" t="s">
        <v>131</v>
      </c>
      <c r="E28" s="82" t="s">
        <v>18</v>
      </c>
      <c r="F28" s="83">
        <v>23</v>
      </c>
      <c r="G28" s="84">
        <v>230</v>
      </c>
      <c r="H28" s="84">
        <v>41</v>
      </c>
      <c r="I28" s="84">
        <f t="shared" si="0"/>
        <v>271</v>
      </c>
      <c r="J28" s="33" t="s">
        <v>109</v>
      </c>
    </row>
    <row r="29" ht="18" customHeight="1" spans="1:10">
      <c r="A29" s="80">
        <v>27</v>
      </c>
      <c r="B29" s="80" t="s">
        <v>106</v>
      </c>
      <c r="C29" s="81" t="s">
        <v>136</v>
      </c>
      <c r="D29" s="82" t="s">
        <v>131</v>
      </c>
      <c r="E29" s="82" t="s">
        <v>18</v>
      </c>
      <c r="F29" s="83">
        <v>20</v>
      </c>
      <c r="G29" s="84">
        <v>200</v>
      </c>
      <c r="H29" s="84">
        <v>32.8</v>
      </c>
      <c r="I29" s="84">
        <f t="shared" si="0"/>
        <v>232.8</v>
      </c>
      <c r="J29" s="33" t="s">
        <v>109</v>
      </c>
    </row>
    <row r="30" ht="18" customHeight="1" spans="1:10">
      <c r="A30" s="80">
        <v>28</v>
      </c>
      <c r="B30" s="80" t="s">
        <v>106</v>
      </c>
      <c r="C30" s="81" t="s">
        <v>137</v>
      </c>
      <c r="D30" s="82" t="s">
        <v>131</v>
      </c>
      <c r="E30" s="82" t="s">
        <v>18</v>
      </c>
      <c r="F30" s="83">
        <v>25</v>
      </c>
      <c r="G30" s="84">
        <v>250</v>
      </c>
      <c r="H30" s="84">
        <v>49.2</v>
      </c>
      <c r="I30" s="84">
        <f t="shared" si="0"/>
        <v>299.2</v>
      </c>
      <c r="J30" s="33" t="s">
        <v>109</v>
      </c>
    </row>
    <row r="31" ht="18" customHeight="1" spans="1:10">
      <c r="A31" s="80">
        <v>29</v>
      </c>
      <c r="B31" s="80" t="s">
        <v>106</v>
      </c>
      <c r="C31" s="81" t="s">
        <v>138</v>
      </c>
      <c r="D31" s="82" t="s">
        <v>131</v>
      </c>
      <c r="E31" s="82" t="s">
        <v>18</v>
      </c>
      <c r="F31" s="83">
        <v>25</v>
      </c>
      <c r="G31" s="84">
        <v>250</v>
      </c>
      <c r="H31" s="84">
        <v>65.6</v>
      </c>
      <c r="I31" s="84">
        <f t="shared" si="0"/>
        <v>315.6</v>
      </c>
      <c r="J31" s="33" t="s">
        <v>109</v>
      </c>
    </row>
    <row r="32" ht="18" customHeight="1" spans="1:10">
      <c r="A32" s="80">
        <v>30</v>
      </c>
      <c r="B32" s="80" t="s">
        <v>106</v>
      </c>
      <c r="C32" s="81" t="s">
        <v>139</v>
      </c>
      <c r="D32" s="82" t="s">
        <v>131</v>
      </c>
      <c r="E32" s="82" t="s">
        <v>18</v>
      </c>
      <c r="F32" s="83">
        <v>25</v>
      </c>
      <c r="G32" s="84">
        <v>250</v>
      </c>
      <c r="H32" s="84">
        <v>41</v>
      </c>
      <c r="I32" s="84">
        <f t="shared" si="0"/>
        <v>291</v>
      </c>
      <c r="J32" s="33" t="s">
        <v>109</v>
      </c>
    </row>
    <row r="33" ht="18" customHeight="1" spans="1:10">
      <c r="A33" s="80">
        <v>31</v>
      </c>
      <c r="B33" s="80" t="s">
        <v>106</v>
      </c>
      <c r="C33" s="81" t="s">
        <v>140</v>
      </c>
      <c r="D33" s="82" t="s">
        <v>131</v>
      </c>
      <c r="E33" s="82" t="s">
        <v>18</v>
      </c>
      <c r="F33" s="83">
        <v>21</v>
      </c>
      <c r="G33" s="84">
        <v>210</v>
      </c>
      <c r="H33" s="84">
        <v>49.2</v>
      </c>
      <c r="I33" s="84">
        <f t="shared" si="0"/>
        <v>259.2</v>
      </c>
      <c r="J33" s="33" t="s">
        <v>109</v>
      </c>
    </row>
    <row r="34" ht="18" customHeight="1" spans="1:10">
      <c r="A34" s="80">
        <v>32</v>
      </c>
      <c r="B34" s="80" t="s">
        <v>106</v>
      </c>
      <c r="C34" s="81" t="s">
        <v>141</v>
      </c>
      <c r="D34" s="82" t="s">
        <v>131</v>
      </c>
      <c r="E34" s="82" t="s">
        <v>18</v>
      </c>
      <c r="F34" s="83">
        <v>12</v>
      </c>
      <c r="G34" s="84">
        <v>120</v>
      </c>
      <c r="H34" s="84">
        <v>8.2</v>
      </c>
      <c r="I34" s="84">
        <f t="shared" si="0"/>
        <v>128.2</v>
      </c>
      <c r="J34" s="33" t="s">
        <v>109</v>
      </c>
    </row>
    <row r="35" ht="18" customHeight="1" spans="1:10">
      <c r="A35" s="80">
        <v>33</v>
      </c>
      <c r="B35" s="80" t="s">
        <v>106</v>
      </c>
      <c r="C35" s="81" t="s">
        <v>142</v>
      </c>
      <c r="D35" s="82" t="s">
        <v>131</v>
      </c>
      <c r="E35" s="82" t="s">
        <v>18</v>
      </c>
      <c r="F35" s="83">
        <v>9</v>
      </c>
      <c r="G35" s="84">
        <v>90</v>
      </c>
      <c r="H35" s="84">
        <v>24.6</v>
      </c>
      <c r="I35" s="84">
        <f t="shared" si="0"/>
        <v>114.6</v>
      </c>
      <c r="J35" s="33" t="s">
        <v>109</v>
      </c>
    </row>
    <row r="36" ht="18" customHeight="1" spans="1:10">
      <c r="A36" s="80">
        <v>34</v>
      </c>
      <c r="B36" s="80" t="s">
        <v>106</v>
      </c>
      <c r="C36" s="81" t="s">
        <v>143</v>
      </c>
      <c r="D36" s="82" t="s">
        <v>131</v>
      </c>
      <c r="E36" s="82" t="s">
        <v>18</v>
      </c>
      <c r="F36" s="83">
        <v>23</v>
      </c>
      <c r="G36" s="84">
        <v>230</v>
      </c>
      <c r="H36" s="84">
        <v>41</v>
      </c>
      <c r="I36" s="84">
        <f t="shared" si="0"/>
        <v>271</v>
      </c>
      <c r="J36" s="33" t="s">
        <v>109</v>
      </c>
    </row>
    <row r="37" ht="18" customHeight="1" spans="1:10">
      <c r="A37" s="80">
        <v>35</v>
      </c>
      <c r="B37" s="80" t="s">
        <v>106</v>
      </c>
      <c r="C37" s="81" t="s">
        <v>144</v>
      </c>
      <c r="D37" s="82" t="s">
        <v>131</v>
      </c>
      <c r="E37" s="82" t="s">
        <v>18</v>
      </c>
      <c r="F37" s="83">
        <v>3</v>
      </c>
      <c r="G37" s="84">
        <v>30</v>
      </c>
      <c r="H37" s="84">
        <v>16.4</v>
      </c>
      <c r="I37" s="84">
        <f t="shared" si="0"/>
        <v>46.4</v>
      </c>
      <c r="J37" s="33" t="s">
        <v>109</v>
      </c>
    </row>
    <row r="38" ht="18" customHeight="1" spans="1:10">
      <c r="A38" s="80">
        <v>36</v>
      </c>
      <c r="B38" s="80" t="s">
        <v>106</v>
      </c>
      <c r="C38" s="81" t="s">
        <v>144</v>
      </c>
      <c r="D38" s="82" t="s">
        <v>108</v>
      </c>
      <c r="E38" s="82" t="s">
        <v>18</v>
      </c>
      <c r="F38" s="83">
        <v>8</v>
      </c>
      <c r="G38" s="84">
        <v>72</v>
      </c>
      <c r="H38" s="84">
        <v>42.38</v>
      </c>
      <c r="I38" s="84">
        <f t="shared" si="0"/>
        <v>114.38</v>
      </c>
      <c r="J38" s="33" t="s">
        <v>109</v>
      </c>
    </row>
    <row r="39" ht="18" customHeight="1" spans="1:10">
      <c r="A39" s="80">
        <v>37</v>
      </c>
      <c r="B39" s="80" t="s">
        <v>106</v>
      </c>
      <c r="C39" s="81" t="s">
        <v>145</v>
      </c>
      <c r="D39" s="82" t="s">
        <v>131</v>
      </c>
      <c r="E39" s="82" t="s">
        <v>32</v>
      </c>
      <c r="F39" s="83">
        <v>3</v>
      </c>
      <c r="G39" s="84">
        <v>30</v>
      </c>
      <c r="H39" s="84">
        <v>8.2</v>
      </c>
      <c r="I39" s="84">
        <f t="shared" si="0"/>
        <v>38.2</v>
      </c>
      <c r="J39" s="33" t="s">
        <v>109</v>
      </c>
    </row>
    <row r="40" ht="18" customHeight="1" spans="1:10">
      <c r="A40" s="80"/>
      <c r="B40" s="80" t="s">
        <v>12</v>
      </c>
      <c r="C40" s="81"/>
      <c r="D40" s="82"/>
      <c r="E40" s="82"/>
      <c r="F40" s="83">
        <f>SUM(F2:F39)</f>
        <v>555</v>
      </c>
      <c r="G40" s="84">
        <f>SUM(G2:G39)</f>
        <v>5278</v>
      </c>
      <c r="H40" s="84">
        <f>SUM(H2:H39)</f>
        <v>1381.73</v>
      </c>
      <c r="I40" s="84">
        <f>SUM(I3:I39)</f>
        <v>6659.73</v>
      </c>
      <c r="J40" s="33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O1" sqref="O1"/>
    </sheetView>
  </sheetViews>
  <sheetFormatPr defaultColWidth="9" defaultRowHeight="13.5"/>
  <cols>
    <col min="1" max="1" width="9" style="2"/>
    <col min="2" max="2" width="12.875" style="2" customWidth="1"/>
    <col min="3" max="12" width="9" style="2"/>
    <col min="13" max="13" width="9.375" style="2"/>
    <col min="14" max="16384" width="9" style="2"/>
  </cols>
  <sheetData>
    <row r="1" ht="30" customHeight="1" spans="1:14">
      <c r="A1" s="65" t="s">
        <v>146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="1" customFormat="1" ht="20" customHeight="1" spans="1:14">
      <c r="A2" s="66" t="s">
        <v>1</v>
      </c>
      <c r="B2" s="66" t="s">
        <v>81</v>
      </c>
      <c r="C2" s="66" t="s">
        <v>82</v>
      </c>
      <c r="D2" s="66" t="s">
        <v>83</v>
      </c>
      <c r="E2" s="66" t="s">
        <v>3</v>
      </c>
      <c r="F2" s="67" t="s">
        <v>147</v>
      </c>
      <c r="G2" s="67"/>
      <c r="H2" s="67"/>
      <c r="I2" s="67"/>
      <c r="J2" s="67"/>
      <c r="K2" s="67" t="s">
        <v>148</v>
      </c>
      <c r="L2" s="67"/>
      <c r="M2" s="69" t="s">
        <v>12</v>
      </c>
      <c r="N2" s="69" t="s">
        <v>88</v>
      </c>
    </row>
    <row r="3" s="1" customFormat="1" ht="27" spans="1:14">
      <c r="A3" s="68"/>
      <c r="B3" s="68"/>
      <c r="C3" s="68"/>
      <c r="D3" s="68"/>
      <c r="E3" s="68"/>
      <c r="F3" s="69" t="s">
        <v>149</v>
      </c>
      <c r="G3" s="69" t="s">
        <v>150</v>
      </c>
      <c r="H3" s="70" t="s">
        <v>151</v>
      </c>
      <c r="I3" s="69" t="s">
        <v>152</v>
      </c>
      <c r="J3" s="69" t="s">
        <v>153</v>
      </c>
      <c r="K3" s="69" t="s">
        <v>154</v>
      </c>
      <c r="L3" s="69" t="s">
        <v>155</v>
      </c>
      <c r="M3" s="77"/>
      <c r="N3" s="77"/>
    </row>
    <row r="4" s="64" customFormat="1" ht="18" customHeight="1" spans="1:14">
      <c r="A4" s="71">
        <v>1</v>
      </c>
      <c r="B4" s="71" t="s">
        <v>156</v>
      </c>
      <c r="C4" s="72" t="s">
        <v>157</v>
      </c>
      <c r="D4" s="71" t="s">
        <v>158</v>
      </c>
      <c r="E4" s="71" t="s">
        <v>18</v>
      </c>
      <c r="F4" s="73">
        <v>9</v>
      </c>
      <c r="G4" s="73"/>
      <c r="H4" s="74">
        <v>141.23</v>
      </c>
      <c r="I4" s="71">
        <v>5</v>
      </c>
      <c r="J4" s="71">
        <v>5</v>
      </c>
      <c r="K4" s="71">
        <v>5</v>
      </c>
      <c r="L4" s="71">
        <v>5</v>
      </c>
      <c r="M4" s="76">
        <f t="shared" ref="M4:M21" si="0">H4+I4+J4+K4+L4</f>
        <v>161.23</v>
      </c>
      <c r="N4" s="71"/>
    </row>
    <row r="5" s="64" customFormat="1" ht="18" customHeight="1" spans="1:14">
      <c r="A5" s="71">
        <v>2</v>
      </c>
      <c r="B5" s="71" t="s">
        <v>156</v>
      </c>
      <c r="C5" s="72" t="s">
        <v>159</v>
      </c>
      <c r="D5" s="71" t="s">
        <v>158</v>
      </c>
      <c r="E5" s="71" t="s">
        <v>18</v>
      </c>
      <c r="F5" s="73">
        <v>8</v>
      </c>
      <c r="G5" s="73"/>
      <c r="H5" s="74">
        <v>125.53</v>
      </c>
      <c r="I5" s="71">
        <v>5</v>
      </c>
      <c r="J5" s="71">
        <v>5</v>
      </c>
      <c r="K5" s="71">
        <v>5</v>
      </c>
      <c r="L5" s="71">
        <v>5</v>
      </c>
      <c r="M5" s="76">
        <f t="shared" si="0"/>
        <v>145.53</v>
      </c>
      <c r="N5" s="71"/>
    </row>
    <row r="6" s="64" customFormat="1" ht="18" customHeight="1" spans="1:14">
      <c r="A6" s="71">
        <v>3</v>
      </c>
      <c r="B6" s="71" t="s">
        <v>156</v>
      </c>
      <c r="C6" s="72" t="s">
        <v>160</v>
      </c>
      <c r="D6" s="71" t="s">
        <v>158</v>
      </c>
      <c r="E6" s="71" t="s">
        <v>18</v>
      </c>
      <c r="F6" s="73">
        <v>9</v>
      </c>
      <c r="G6" s="73"/>
      <c r="H6" s="74">
        <v>141.23</v>
      </c>
      <c r="I6" s="71">
        <v>5</v>
      </c>
      <c r="J6" s="71">
        <v>5</v>
      </c>
      <c r="K6" s="71">
        <v>5</v>
      </c>
      <c r="L6" s="71">
        <v>5</v>
      </c>
      <c r="M6" s="76">
        <f t="shared" si="0"/>
        <v>161.23</v>
      </c>
      <c r="N6" s="71"/>
    </row>
    <row r="7" s="64" customFormat="1" ht="18" customHeight="1" spans="1:14">
      <c r="A7" s="71">
        <v>4</v>
      </c>
      <c r="B7" s="71" t="s">
        <v>156</v>
      </c>
      <c r="C7" s="75" t="s">
        <v>161</v>
      </c>
      <c r="D7" s="75" t="s">
        <v>162</v>
      </c>
      <c r="E7" s="71" t="s">
        <v>18</v>
      </c>
      <c r="F7" s="71">
        <v>5</v>
      </c>
      <c r="G7" s="71"/>
      <c r="H7" s="76">
        <v>84.29</v>
      </c>
      <c r="I7" s="71">
        <v>0</v>
      </c>
      <c r="J7" s="71">
        <v>0</v>
      </c>
      <c r="K7" s="71">
        <v>0</v>
      </c>
      <c r="L7" s="71">
        <v>0</v>
      </c>
      <c r="M7" s="76">
        <f t="shared" si="0"/>
        <v>84.29</v>
      </c>
      <c r="N7" s="71"/>
    </row>
    <row r="8" s="64" customFormat="1" ht="18" customHeight="1" spans="1:14">
      <c r="A8" s="71">
        <v>5</v>
      </c>
      <c r="B8" s="71" t="s">
        <v>156</v>
      </c>
      <c r="C8" s="75" t="s">
        <v>163</v>
      </c>
      <c r="D8" s="75" t="s">
        <v>162</v>
      </c>
      <c r="E8" s="71" t="s">
        <v>18</v>
      </c>
      <c r="F8" s="71">
        <v>10</v>
      </c>
      <c r="G8" s="72"/>
      <c r="H8" s="74">
        <v>168.58</v>
      </c>
      <c r="I8" s="71">
        <v>5</v>
      </c>
      <c r="J8" s="71">
        <v>5</v>
      </c>
      <c r="K8" s="71">
        <v>5</v>
      </c>
      <c r="L8" s="71">
        <v>0</v>
      </c>
      <c r="M8" s="76">
        <f t="shared" si="0"/>
        <v>183.58</v>
      </c>
      <c r="N8" s="71"/>
    </row>
    <row r="9" s="64" customFormat="1" ht="18" customHeight="1" spans="1:14">
      <c r="A9" s="71">
        <v>6</v>
      </c>
      <c r="B9" s="71" t="s">
        <v>156</v>
      </c>
      <c r="C9" s="75" t="s">
        <v>164</v>
      </c>
      <c r="D9" s="75" t="s">
        <v>162</v>
      </c>
      <c r="E9" s="71" t="s">
        <v>18</v>
      </c>
      <c r="F9" s="71">
        <v>13</v>
      </c>
      <c r="G9" s="71"/>
      <c r="H9" s="74">
        <v>219.16</v>
      </c>
      <c r="I9" s="71">
        <v>5</v>
      </c>
      <c r="J9" s="71">
        <v>5</v>
      </c>
      <c r="K9" s="71">
        <v>5</v>
      </c>
      <c r="L9" s="71">
        <v>5</v>
      </c>
      <c r="M9" s="76">
        <f t="shared" si="0"/>
        <v>239.16</v>
      </c>
      <c r="N9" s="71"/>
    </row>
    <row r="10" s="64" customFormat="1" ht="18" customHeight="1" spans="1:14">
      <c r="A10" s="71">
        <v>7</v>
      </c>
      <c r="B10" s="71" t="s">
        <v>156</v>
      </c>
      <c r="C10" s="75" t="s">
        <v>165</v>
      </c>
      <c r="D10" s="75" t="s">
        <v>162</v>
      </c>
      <c r="E10" s="71" t="s">
        <v>18</v>
      </c>
      <c r="F10" s="71">
        <v>12</v>
      </c>
      <c r="G10" s="71"/>
      <c r="H10" s="74">
        <v>202.3</v>
      </c>
      <c r="I10" s="71">
        <v>5</v>
      </c>
      <c r="J10" s="71">
        <v>0</v>
      </c>
      <c r="K10" s="71">
        <v>5</v>
      </c>
      <c r="L10" s="71">
        <v>0</v>
      </c>
      <c r="M10" s="76">
        <f t="shared" si="0"/>
        <v>212.3</v>
      </c>
      <c r="N10" s="71"/>
    </row>
    <row r="11" s="64" customFormat="1" ht="18" customHeight="1" spans="1:14">
      <c r="A11" s="71">
        <v>8</v>
      </c>
      <c r="B11" s="71" t="s">
        <v>156</v>
      </c>
      <c r="C11" s="75" t="s">
        <v>166</v>
      </c>
      <c r="D11" s="75" t="s">
        <v>162</v>
      </c>
      <c r="E11" s="71" t="s">
        <v>18</v>
      </c>
      <c r="F11" s="71">
        <v>14</v>
      </c>
      <c r="G11" s="71"/>
      <c r="H11" s="74">
        <v>236.02</v>
      </c>
      <c r="I11" s="71">
        <v>5</v>
      </c>
      <c r="J11" s="71">
        <v>5</v>
      </c>
      <c r="K11" s="71">
        <v>5</v>
      </c>
      <c r="L11" s="71">
        <v>5</v>
      </c>
      <c r="M11" s="76">
        <f t="shared" si="0"/>
        <v>256.02</v>
      </c>
      <c r="N11" s="71"/>
    </row>
    <row r="12" s="64" customFormat="1" ht="18" customHeight="1" spans="1:14">
      <c r="A12" s="71">
        <v>9</v>
      </c>
      <c r="B12" s="71" t="s">
        <v>156</v>
      </c>
      <c r="C12" s="72" t="s">
        <v>167</v>
      </c>
      <c r="D12" s="71" t="s">
        <v>162</v>
      </c>
      <c r="E12" s="71" t="s">
        <v>18</v>
      </c>
      <c r="F12" s="73">
        <v>14</v>
      </c>
      <c r="G12" s="73"/>
      <c r="H12" s="74">
        <v>236.02</v>
      </c>
      <c r="I12" s="71">
        <v>5</v>
      </c>
      <c r="J12" s="71">
        <v>5</v>
      </c>
      <c r="K12" s="71">
        <v>5</v>
      </c>
      <c r="L12" s="71">
        <v>5</v>
      </c>
      <c r="M12" s="76">
        <f t="shared" si="0"/>
        <v>256.02</v>
      </c>
      <c r="N12" s="71"/>
    </row>
    <row r="13" s="64" customFormat="1" ht="18" customHeight="1" spans="1:14">
      <c r="A13" s="71">
        <v>10</v>
      </c>
      <c r="B13" s="71" t="s">
        <v>156</v>
      </c>
      <c r="C13" s="72" t="s">
        <v>168</v>
      </c>
      <c r="D13" s="71" t="s">
        <v>162</v>
      </c>
      <c r="E13" s="71" t="s">
        <v>18</v>
      </c>
      <c r="F13" s="73">
        <v>12</v>
      </c>
      <c r="G13" s="73"/>
      <c r="H13" s="74">
        <v>202.3</v>
      </c>
      <c r="I13" s="71">
        <v>5</v>
      </c>
      <c r="J13" s="71">
        <v>5</v>
      </c>
      <c r="K13" s="71">
        <v>0</v>
      </c>
      <c r="L13" s="71">
        <v>0</v>
      </c>
      <c r="M13" s="76">
        <f t="shared" si="0"/>
        <v>212.3</v>
      </c>
      <c r="N13" s="71"/>
    </row>
    <row r="14" s="64" customFormat="1" ht="18" customHeight="1" spans="1:14">
      <c r="A14" s="71">
        <v>11</v>
      </c>
      <c r="B14" s="71" t="s">
        <v>156</v>
      </c>
      <c r="C14" s="72" t="s">
        <v>169</v>
      </c>
      <c r="D14" s="71" t="s">
        <v>162</v>
      </c>
      <c r="E14" s="71" t="s">
        <v>35</v>
      </c>
      <c r="F14" s="73">
        <v>6</v>
      </c>
      <c r="G14" s="73"/>
      <c r="H14" s="74">
        <v>101.15</v>
      </c>
      <c r="I14" s="71">
        <v>0</v>
      </c>
      <c r="J14" s="71">
        <v>5</v>
      </c>
      <c r="K14" s="71">
        <v>5</v>
      </c>
      <c r="L14" s="71">
        <v>0</v>
      </c>
      <c r="M14" s="76">
        <f t="shared" si="0"/>
        <v>111.15</v>
      </c>
      <c r="N14" s="71"/>
    </row>
    <row r="15" s="64" customFormat="1" ht="18" customHeight="1" spans="1:14">
      <c r="A15" s="71">
        <v>12</v>
      </c>
      <c r="B15" s="71" t="s">
        <v>156</v>
      </c>
      <c r="C15" s="72" t="s">
        <v>170</v>
      </c>
      <c r="D15" s="71" t="s">
        <v>162</v>
      </c>
      <c r="E15" s="71" t="s">
        <v>35</v>
      </c>
      <c r="F15" s="73">
        <v>6</v>
      </c>
      <c r="G15" s="73"/>
      <c r="H15" s="74">
        <v>101.15</v>
      </c>
      <c r="I15" s="71">
        <v>0</v>
      </c>
      <c r="J15" s="71">
        <v>0</v>
      </c>
      <c r="K15" s="71">
        <v>5</v>
      </c>
      <c r="L15" s="71">
        <v>0</v>
      </c>
      <c r="M15" s="76">
        <f t="shared" si="0"/>
        <v>106.15</v>
      </c>
      <c r="N15" s="71"/>
    </row>
    <row r="16" s="64" customFormat="1" ht="18" customHeight="1" spans="1:14">
      <c r="A16" s="71">
        <v>13</v>
      </c>
      <c r="B16" s="71" t="s">
        <v>156</v>
      </c>
      <c r="C16" s="71" t="s">
        <v>171</v>
      </c>
      <c r="D16" s="71" t="s">
        <v>172</v>
      </c>
      <c r="E16" s="71" t="s">
        <v>18</v>
      </c>
      <c r="F16" s="73">
        <v>15</v>
      </c>
      <c r="G16" s="73"/>
      <c r="H16" s="74">
        <v>242.36</v>
      </c>
      <c r="I16" s="71">
        <v>5</v>
      </c>
      <c r="J16" s="71">
        <v>5</v>
      </c>
      <c r="K16" s="71">
        <v>5</v>
      </c>
      <c r="L16" s="71">
        <v>5</v>
      </c>
      <c r="M16" s="76">
        <f t="shared" si="0"/>
        <v>262.36</v>
      </c>
      <c r="N16" s="71"/>
    </row>
    <row r="17" s="64" customFormat="1" ht="18" customHeight="1" spans="1:14">
      <c r="A17" s="71">
        <v>14</v>
      </c>
      <c r="B17" s="71" t="s">
        <v>156</v>
      </c>
      <c r="C17" s="71" t="s">
        <v>173</v>
      </c>
      <c r="D17" s="71" t="s">
        <v>172</v>
      </c>
      <c r="E17" s="71" t="s">
        <v>18</v>
      </c>
      <c r="F17" s="73">
        <v>12</v>
      </c>
      <c r="G17" s="73"/>
      <c r="H17" s="74">
        <v>193.89</v>
      </c>
      <c r="I17" s="71">
        <v>5</v>
      </c>
      <c r="J17" s="71">
        <v>5</v>
      </c>
      <c r="K17" s="71">
        <v>5</v>
      </c>
      <c r="L17" s="71" t="s">
        <v>174</v>
      </c>
      <c r="M17" s="76">
        <f t="shared" si="0"/>
        <v>213.89</v>
      </c>
      <c r="N17" s="71"/>
    </row>
    <row r="18" s="64" customFormat="1" ht="18" customHeight="1" spans="1:14">
      <c r="A18" s="71">
        <v>15</v>
      </c>
      <c r="B18" s="71" t="s">
        <v>156</v>
      </c>
      <c r="C18" s="71" t="s">
        <v>175</v>
      </c>
      <c r="D18" s="71" t="s">
        <v>172</v>
      </c>
      <c r="E18" s="71" t="s">
        <v>18</v>
      </c>
      <c r="F18" s="73">
        <v>5</v>
      </c>
      <c r="G18" s="73"/>
      <c r="H18" s="76">
        <v>80.79</v>
      </c>
      <c r="I18" s="71">
        <v>5</v>
      </c>
      <c r="J18" s="71">
        <v>5</v>
      </c>
      <c r="K18" s="71">
        <v>5</v>
      </c>
      <c r="L18" s="71"/>
      <c r="M18" s="76">
        <f t="shared" si="0"/>
        <v>95.79</v>
      </c>
      <c r="N18" s="71"/>
    </row>
    <row r="19" s="64" customFormat="1" ht="18" customHeight="1" spans="1:14">
      <c r="A19" s="71">
        <v>16</v>
      </c>
      <c r="B19" s="71" t="s">
        <v>156</v>
      </c>
      <c r="C19" s="71" t="s">
        <v>176</v>
      </c>
      <c r="D19" s="71" t="s">
        <v>172</v>
      </c>
      <c r="E19" s="71" t="s">
        <v>18</v>
      </c>
      <c r="F19" s="73">
        <v>8</v>
      </c>
      <c r="G19" s="73"/>
      <c r="H19" s="74">
        <v>129.26</v>
      </c>
      <c r="I19" s="71">
        <v>5</v>
      </c>
      <c r="J19" s="71">
        <v>5</v>
      </c>
      <c r="K19" s="71">
        <v>5</v>
      </c>
      <c r="L19" s="71" t="s">
        <v>174</v>
      </c>
      <c r="M19" s="76">
        <f t="shared" si="0"/>
        <v>149.26</v>
      </c>
      <c r="N19" s="71"/>
    </row>
    <row r="20" s="64" customFormat="1" ht="18" customHeight="1" spans="1:14">
      <c r="A20" s="71">
        <v>17</v>
      </c>
      <c r="B20" s="71" t="s">
        <v>156</v>
      </c>
      <c r="C20" s="71" t="s">
        <v>177</v>
      </c>
      <c r="D20" s="71" t="s">
        <v>172</v>
      </c>
      <c r="E20" s="71" t="s">
        <v>18</v>
      </c>
      <c r="F20" s="73">
        <v>4</v>
      </c>
      <c r="G20" s="73"/>
      <c r="H20" s="76">
        <v>64.63</v>
      </c>
      <c r="I20" s="71">
        <v>0</v>
      </c>
      <c r="J20" s="71">
        <v>5</v>
      </c>
      <c r="K20" s="71">
        <v>5</v>
      </c>
      <c r="L20" s="71"/>
      <c r="M20" s="76">
        <f t="shared" si="0"/>
        <v>74.63</v>
      </c>
      <c r="N20" s="71"/>
    </row>
    <row r="21" s="64" customFormat="1" ht="18" customHeight="1" spans="1:14">
      <c r="A21" s="71">
        <v>18</v>
      </c>
      <c r="B21" s="71" t="s">
        <v>156</v>
      </c>
      <c r="C21" s="71" t="s">
        <v>178</v>
      </c>
      <c r="D21" s="71" t="s">
        <v>172</v>
      </c>
      <c r="E21" s="71" t="s">
        <v>18</v>
      </c>
      <c r="F21" s="73">
        <v>13</v>
      </c>
      <c r="G21" s="73"/>
      <c r="H21" s="74">
        <v>210.05</v>
      </c>
      <c r="I21" s="71">
        <v>5</v>
      </c>
      <c r="J21" s="71">
        <v>5</v>
      </c>
      <c r="K21" s="71">
        <v>0</v>
      </c>
      <c r="L21" s="71"/>
      <c r="M21" s="76">
        <f t="shared" si="0"/>
        <v>220.05</v>
      </c>
      <c r="N21" s="71"/>
    </row>
    <row r="22" s="64" customFormat="1" ht="18" customHeight="1" spans="1:14">
      <c r="A22" s="71"/>
      <c r="B22" s="71"/>
      <c r="C22" s="71"/>
      <c r="D22" s="71"/>
      <c r="E22" s="71" t="s">
        <v>12</v>
      </c>
      <c r="F22" s="73">
        <f>SUM(F4:F21)</f>
        <v>175</v>
      </c>
      <c r="G22" s="73"/>
      <c r="H22" s="74"/>
      <c r="I22" s="71"/>
      <c r="J22" s="71"/>
      <c r="K22" s="71"/>
      <c r="L22" s="71"/>
      <c r="M22" s="76">
        <f>SUM(M4:M21)</f>
        <v>3144.94</v>
      </c>
      <c r="N22" s="71"/>
    </row>
  </sheetData>
  <mergeCells count="10">
    <mergeCell ref="A1:N1"/>
    <mergeCell ref="F2:J2"/>
    <mergeCell ref="K2:L2"/>
    <mergeCell ref="A2:A3"/>
    <mergeCell ref="B2:B3"/>
    <mergeCell ref="C2:C3"/>
    <mergeCell ref="D2:D3"/>
    <mergeCell ref="E2:E3"/>
    <mergeCell ref="M2:M3"/>
    <mergeCell ref="N2:N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N1" sqref="N1"/>
    </sheetView>
  </sheetViews>
  <sheetFormatPr defaultColWidth="9" defaultRowHeight="13.5"/>
  <cols>
    <col min="4" max="4" width="23.125" customWidth="1"/>
    <col min="8" max="8" width="12.625" customWidth="1"/>
    <col min="9" max="9" width="12.625" style="44" customWidth="1"/>
    <col min="10" max="10" width="12.625" customWidth="1"/>
    <col min="11" max="11" width="11.625" style="44"/>
    <col min="12" max="12" width="11.625" style="44" customWidth="1"/>
    <col min="13" max="13" width="21.625" customWidth="1"/>
  </cols>
  <sheetData>
    <row r="1" s="42" customFormat="1" ht="30" customHeight="1" spans="1:14">
      <c r="A1" s="45" t="s">
        <v>179</v>
      </c>
      <c r="B1" s="45"/>
      <c r="C1" s="45"/>
      <c r="D1" s="45"/>
      <c r="E1" s="45"/>
      <c r="F1" s="45"/>
      <c r="G1" s="45"/>
      <c r="H1" s="45"/>
      <c r="I1" s="54"/>
      <c r="J1" s="45"/>
      <c r="K1" s="54"/>
      <c r="L1" s="54"/>
      <c r="M1" s="45"/>
      <c r="N1" s="55"/>
    </row>
    <row r="2" ht="20" customHeight="1" spans="1:14">
      <c r="A2" s="46" t="s">
        <v>1</v>
      </c>
      <c r="B2" s="46" t="s">
        <v>81</v>
      </c>
      <c r="C2" s="46" t="s">
        <v>82</v>
      </c>
      <c r="D2" s="46" t="s">
        <v>83</v>
      </c>
      <c r="E2" s="46" t="s">
        <v>3</v>
      </c>
      <c r="F2" s="46" t="s">
        <v>180</v>
      </c>
      <c r="G2" s="46" t="s">
        <v>181</v>
      </c>
      <c r="H2" s="46" t="s">
        <v>182</v>
      </c>
      <c r="I2" s="56" t="s">
        <v>85</v>
      </c>
      <c r="J2" s="46" t="s">
        <v>86</v>
      </c>
      <c r="K2" s="56" t="s">
        <v>87</v>
      </c>
      <c r="L2" s="56" t="s">
        <v>12</v>
      </c>
      <c r="M2" s="46" t="s">
        <v>88</v>
      </c>
      <c r="N2" s="57"/>
    </row>
    <row r="3" ht="18" customHeight="1" spans="1:14">
      <c r="A3" s="47">
        <v>1</v>
      </c>
      <c r="B3" s="47" t="s">
        <v>183</v>
      </c>
      <c r="C3" s="48" t="s">
        <v>184</v>
      </c>
      <c r="D3" s="47" t="s">
        <v>185</v>
      </c>
      <c r="E3" s="49" t="s">
        <v>18</v>
      </c>
      <c r="F3" s="50">
        <v>5</v>
      </c>
      <c r="G3" s="50">
        <v>14</v>
      </c>
      <c r="H3" s="50">
        <f t="shared" ref="H3:H27" si="0">F3+G3</f>
        <v>19</v>
      </c>
      <c r="I3" s="58">
        <f t="shared" ref="I3:I27" si="1">F3*15+18*G3</f>
        <v>327</v>
      </c>
      <c r="J3" s="59"/>
      <c r="K3" s="60">
        <f t="shared" ref="K3:K28" si="2">I3</f>
        <v>327</v>
      </c>
      <c r="L3" s="60">
        <f t="shared" ref="L3:L28" si="3">K3</f>
        <v>327</v>
      </c>
      <c r="M3" s="47" t="s">
        <v>186</v>
      </c>
      <c r="N3" s="57"/>
    </row>
    <row r="4" ht="18" customHeight="1" spans="1:14">
      <c r="A4" s="47">
        <v>2</v>
      </c>
      <c r="B4" s="47" t="s">
        <v>183</v>
      </c>
      <c r="C4" s="48" t="s">
        <v>187</v>
      </c>
      <c r="D4" s="47" t="s">
        <v>188</v>
      </c>
      <c r="E4" s="49" t="s">
        <v>18</v>
      </c>
      <c r="F4" s="50">
        <v>10</v>
      </c>
      <c r="G4" s="50"/>
      <c r="H4" s="50">
        <f t="shared" si="0"/>
        <v>10</v>
      </c>
      <c r="I4" s="58">
        <f t="shared" si="1"/>
        <v>150</v>
      </c>
      <c r="J4" s="59"/>
      <c r="K4" s="60">
        <f t="shared" si="2"/>
        <v>150</v>
      </c>
      <c r="L4" s="60">
        <f t="shared" si="3"/>
        <v>150</v>
      </c>
      <c r="M4" s="47" t="s">
        <v>186</v>
      </c>
      <c r="N4" s="57"/>
    </row>
    <row r="5" ht="18" customHeight="1" spans="1:14">
      <c r="A5" s="47">
        <v>3</v>
      </c>
      <c r="B5" s="47" t="s">
        <v>183</v>
      </c>
      <c r="C5" s="48" t="s">
        <v>189</v>
      </c>
      <c r="D5" s="47" t="s">
        <v>188</v>
      </c>
      <c r="E5" s="49" t="s">
        <v>18</v>
      </c>
      <c r="F5" s="50">
        <v>11</v>
      </c>
      <c r="G5" s="50"/>
      <c r="H5" s="50">
        <f t="shared" si="0"/>
        <v>11</v>
      </c>
      <c r="I5" s="58">
        <f t="shared" si="1"/>
        <v>165</v>
      </c>
      <c r="J5" s="59"/>
      <c r="K5" s="60">
        <f t="shared" si="2"/>
        <v>165</v>
      </c>
      <c r="L5" s="60">
        <f t="shared" si="3"/>
        <v>165</v>
      </c>
      <c r="M5" s="47" t="s">
        <v>186</v>
      </c>
      <c r="N5" s="57"/>
    </row>
    <row r="6" ht="18" customHeight="1" spans="1:14">
      <c r="A6" s="47">
        <v>4</v>
      </c>
      <c r="B6" s="47" t="s">
        <v>183</v>
      </c>
      <c r="C6" s="48" t="s">
        <v>190</v>
      </c>
      <c r="D6" s="47" t="s">
        <v>191</v>
      </c>
      <c r="E6" s="49" t="s">
        <v>18</v>
      </c>
      <c r="F6" s="50">
        <v>9</v>
      </c>
      <c r="G6" s="50"/>
      <c r="H6" s="50">
        <f t="shared" si="0"/>
        <v>9</v>
      </c>
      <c r="I6" s="58">
        <f t="shared" si="1"/>
        <v>135</v>
      </c>
      <c r="J6" s="59"/>
      <c r="K6" s="60">
        <f t="shared" si="2"/>
        <v>135</v>
      </c>
      <c r="L6" s="60">
        <f t="shared" si="3"/>
        <v>135</v>
      </c>
      <c r="M6" s="47" t="s">
        <v>186</v>
      </c>
      <c r="N6" s="57"/>
    </row>
    <row r="7" ht="18" customHeight="1" spans="1:14">
      <c r="A7" s="47">
        <v>5</v>
      </c>
      <c r="B7" s="47" t="s">
        <v>183</v>
      </c>
      <c r="C7" s="48" t="s">
        <v>192</v>
      </c>
      <c r="D7" s="47" t="s">
        <v>193</v>
      </c>
      <c r="E7" s="49" t="s">
        <v>18</v>
      </c>
      <c r="F7" s="50">
        <v>27</v>
      </c>
      <c r="G7" s="50"/>
      <c r="H7" s="50">
        <f t="shared" si="0"/>
        <v>27</v>
      </c>
      <c r="I7" s="58">
        <f t="shared" si="1"/>
        <v>405</v>
      </c>
      <c r="J7" s="59"/>
      <c r="K7" s="60">
        <f t="shared" si="2"/>
        <v>405</v>
      </c>
      <c r="L7" s="60">
        <f t="shared" si="3"/>
        <v>405</v>
      </c>
      <c r="M7" s="47" t="s">
        <v>186</v>
      </c>
      <c r="N7" s="57"/>
    </row>
    <row r="8" ht="18" customHeight="1" spans="1:14">
      <c r="A8" s="47">
        <v>6</v>
      </c>
      <c r="B8" s="47" t="s">
        <v>183</v>
      </c>
      <c r="C8" s="48" t="s">
        <v>194</v>
      </c>
      <c r="D8" s="47" t="s">
        <v>195</v>
      </c>
      <c r="E8" s="49" t="s">
        <v>18</v>
      </c>
      <c r="F8" s="50">
        <v>1</v>
      </c>
      <c r="G8" s="50">
        <v>18</v>
      </c>
      <c r="H8" s="50">
        <f t="shared" si="0"/>
        <v>19</v>
      </c>
      <c r="I8" s="58">
        <f t="shared" si="1"/>
        <v>339</v>
      </c>
      <c r="J8" s="59"/>
      <c r="K8" s="60">
        <f t="shared" si="2"/>
        <v>339</v>
      </c>
      <c r="L8" s="60">
        <f t="shared" si="3"/>
        <v>339</v>
      </c>
      <c r="M8" s="47" t="s">
        <v>186</v>
      </c>
      <c r="N8" s="57"/>
    </row>
    <row r="9" ht="18" customHeight="1" spans="1:14">
      <c r="A9" s="47">
        <v>7</v>
      </c>
      <c r="B9" s="47" t="s">
        <v>183</v>
      </c>
      <c r="C9" s="48" t="s">
        <v>196</v>
      </c>
      <c r="D9" s="47" t="s">
        <v>188</v>
      </c>
      <c r="E9" s="49" t="s">
        <v>18</v>
      </c>
      <c r="F9" s="50">
        <v>7</v>
      </c>
      <c r="G9" s="50"/>
      <c r="H9" s="50">
        <f t="shared" si="0"/>
        <v>7</v>
      </c>
      <c r="I9" s="58">
        <f t="shared" si="1"/>
        <v>105</v>
      </c>
      <c r="J9" s="59"/>
      <c r="K9" s="60">
        <f t="shared" si="2"/>
        <v>105</v>
      </c>
      <c r="L9" s="60">
        <f t="shared" si="3"/>
        <v>105</v>
      </c>
      <c r="M9" s="47" t="s">
        <v>197</v>
      </c>
      <c r="N9" s="57"/>
    </row>
    <row r="10" ht="18" customHeight="1" spans="1:14">
      <c r="A10" s="47">
        <v>8</v>
      </c>
      <c r="B10" s="47" t="s">
        <v>183</v>
      </c>
      <c r="C10" s="48" t="s">
        <v>198</v>
      </c>
      <c r="D10" s="47" t="s">
        <v>195</v>
      </c>
      <c r="E10" s="49" t="s">
        <v>18</v>
      </c>
      <c r="F10" s="50">
        <v>9</v>
      </c>
      <c r="G10" s="50">
        <v>11</v>
      </c>
      <c r="H10" s="50">
        <f t="shared" si="0"/>
        <v>20</v>
      </c>
      <c r="I10" s="58">
        <f t="shared" si="1"/>
        <v>333</v>
      </c>
      <c r="J10" s="59"/>
      <c r="K10" s="60">
        <f t="shared" si="2"/>
        <v>333</v>
      </c>
      <c r="L10" s="60">
        <f t="shared" si="3"/>
        <v>333</v>
      </c>
      <c r="M10" s="47" t="s">
        <v>186</v>
      </c>
      <c r="N10" s="57"/>
    </row>
    <row r="11" ht="18" customHeight="1" spans="1:14">
      <c r="A11" s="47">
        <v>9</v>
      </c>
      <c r="B11" s="47" t="s">
        <v>183</v>
      </c>
      <c r="C11" s="48" t="s">
        <v>199</v>
      </c>
      <c r="D11" s="47" t="s">
        <v>191</v>
      </c>
      <c r="E11" s="49" t="s">
        <v>18</v>
      </c>
      <c r="F11" s="50">
        <v>10</v>
      </c>
      <c r="G11" s="50"/>
      <c r="H11" s="50">
        <f t="shared" si="0"/>
        <v>10</v>
      </c>
      <c r="I11" s="58">
        <f t="shared" si="1"/>
        <v>150</v>
      </c>
      <c r="J11" s="59"/>
      <c r="K11" s="60">
        <f t="shared" si="2"/>
        <v>150</v>
      </c>
      <c r="L11" s="60">
        <f t="shared" si="3"/>
        <v>150</v>
      </c>
      <c r="M11" s="47" t="s">
        <v>186</v>
      </c>
      <c r="N11" s="57"/>
    </row>
    <row r="12" ht="18" customHeight="1" spans="1:14">
      <c r="A12" s="47">
        <v>10</v>
      </c>
      <c r="B12" s="47" t="s">
        <v>183</v>
      </c>
      <c r="C12" s="48" t="s">
        <v>200</v>
      </c>
      <c r="D12" s="47" t="s">
        <v>201</v>
      </c>
      <c r="E12" s="49" t="s">
        <v>18</v>
      </c>
      <c r="F12" s="50">
        <v>17</v>
      </c>
      <c r="G12" s="50"/>
      <c r="H12" s="50">
        <f t="shared" si="0"/>
        <v>17</v>
      </c>
      <c r="I12" s="58">
        <f t="shared" si="1"/>
        <v>255</v>
      </c>
      <c r="J12" s="59"/>
      <c r="K12" s="60">
        <f t="shared" si="2"/>
        <v>255</v>
      </c>
      <c r="L12" s="60">
        <f t="shared" si="3"/>
        <v>255</v>
      </c>
      <c r="M12" s="47" t="s">
        <v>186</v>
      </c>
      <c r="N12" s="57"/>
    </row>
    <row r="13" ht="18" customHeight="1" spans="1:14">
      <c r="A13" s="47">
        <v>11</v>
      </c>
      <c r="B13" s="47" t="s">
        <v>183</v>
      </c>
      <c r="C13" s="48" t="s">
        <v>202</v>
      </c>
      <c r="D13" s="47" t="s">
        <v>195</v>
      </c>
      <c r="E13" s="49" t="s">
        <v>18</v>
      </c>
      <c r="F13" s="50"/>
      <c r="G13" s="50">
        <v>8</v>
      </c>
      <c r="H13" s="50">
        <f t="shared" si="0"/>
        <v>8</v>
      </c>
      <c r="I13" s="58">
        <f t="shared" si="1"/>
        <v>144</v>
      </c>
      <c r="J13" s="59"/>
      <c r="K13" s="60">
        <f t="shared" si="2"/>
        <v>144</v>
      </c>
      <c r="L13" s="60">
        <f t="shared" si="3"/>
        <v>144</v>
      </c>
      <c r="M13" s="47" t="s">
        <v>186</v>
      </c>
      <c r="N13" s="57"/>
    </row>
    <row r="14" ht="18" customHeight="1" spans="1:14">
      <c r="A14" s="47">
        <v>12</v>
      </c>
      <c r="B14" s="47" t="s">
        <v>183</v>
      </c>
      <c r="C14" s="48" t="s">
        <v>203</v>
      </c>
      <c r="D14" s="47" t="s">
        <v>193</v>
      </c>
      <c r="E14" s="49" t="s">
        <v>18</v>
      </c>
      <c r="F14" s="50">
        <v>18</v>
      </c>
      <c r="G14" s="50"/>
      <c r="H14" s="50">
        <f t="shared" si="0"/>
        <v>18</v>
      </c>
      <c r="I14" s="58">
        <f t="shared" si="1"/>
        <v>270</v>
      </c>
      <c r="J14" s="59"/>
      <c r="K14" s="60">
        <f t="shared" si="2"/>
        <v>270</v>
      </c>
      <c r="L14" s="60">
        <f t="shared" si="3"/>
        <v>270</v>
      </c>
      <c r="M14" s="47" t="s">
        <v>186</v>
      </c>
      <c r="N14" s="57"/>
    </row>
    <row r="15" ht="18" customHeight="1" spans="1:14">
      <c r="A15" s="47">
        <v>13</v>
      </c>
      <c r="B15" s="47" t="s">
        <v>183</v>
      </c>
      <c r="C15" s="48" t="s">
        <v>204</v>
      </c>
      <c r="D15" s="47" t="s">
        <v>193</v>
      </c>
      <c r="E15" s="49" t="s">
        <v>18</v>
      </c>
      <c r="F15" s="50">
        <v>11</v>
      </c>
      <c r="G15" s="50"/>
      <c r="H15" s="50">
        <f t="shared" si="0"/>
        <v>11</v>
      </c>
      <c r="I15" s="58">
        <f t="shared" si="1"/>
        <v>165</v>
      </c>
      <c r="J15" s="59"/>
      <c r="K15" s="60">
        <f t="shared" si="2"/>
        <v>165</v>
      </c>
      <c r="L15" s="60">
        <f t="shared" si="3"/>
        <v>165</v>
      </c>
      <c r="M15" s="47" t="s">
        <v>186</v>
      </c>
      <c r="N15" s="57"/>
    </row>
    <row r="16" ht="18" customHeight="1" spans="1:14">
      <c r="A16" s="47">
        <v>14</v>
      </c>
      <c r="B16" s="47" t="s">
        <v>183</v>
      </c>
      <c r="C16" s="48" t="s">
        <v>205</v>
      </c>
      <c r="D16" s="47" t="s">
        <v>195</v>
      </c>
      <c r="E16" s="49" t="s">
        <v>18</v>
      </c>
      <c r="F16" s="50">
        <v>9</v>
      </c>
      <c r="G16" s="50">
        <v>6</v>
      </c>
      <c r="H16" s="50">
        <f t="shared" si="0"/>
        <v>15</v>
      </c>
      <c r="I16" s="58">
        <f t="shared" si="1"/>
        <v>243</v>
      </c>
      <c r="J16" s="59"/>
      <c r="K16" s="60">
        <f t="shared" si="2"/>
        <v>243</v>
      </c>
      <c r="L16" s="60">
        <f t="shared" si="3"/>
        <v>243</v>
      </c>
      <c r="M16" s="47" t="s">
        <v>186</v>
      </c>
      <c r="N16" s="57"/>
    </row>
    <row r="17" ht="18" customHeight="1" spans="1:14">
      <c r="A17" s="47">
        <v>15</v>
      </c>
      <c r="B17" s="47" t="s">
        <v>183</v>
      </c>
      <c r="C17" s="48" t="s">
        <v>206</v>
      </c>
      <c r="D17" s="47" t="s">
        <v>207</v>
      </c>
      <c r="E17" s="49" t="s">
        <v>18</v>
      </c>
      <c r="F17" s="50">
        <v>22</v>
      </c>
      <c r="G17" s="50"/>
      <c r="H17" s="50">
        <f t="shared" si="0"/>
        <v>22</v>
      </c>
      <c r="I17" s="58">
        <f t="shared" si="1"/>
        <v>330</v>
      </c>
      <c r="J17" s="59"/>
      <c r="K17" s="60">
        <f t="shared" si="2"/>
        <v>330</v>
      </c>
      <c r="L17" s="60">
        <f t="shared" si="3"/>
        <v>330</v>
      </c>
      <c r="M17" s="47" t="s">
        <v>186</v>
      </c>
      <c r="N17" s="61"/>
    </row>
    <row r="18" ht="18" customHeight="1" spans="1:14">
      <c r="A18" s="47">
        <v>16</v>
      </c>
      <c r="B18" s="47" t="s">
        <v>183</v>
      </c>
      <c r="C18" s="48" t="s">
        <v>208</v>
      </c>
      <c r="D18" s="47" t="s">
        <v>188</v>
      </c>
      <c r="E18" s="49" t="s">
        <v>18</v>
      </c>
      <c r="F18" s="50">
        <v>3</v>
      </c>
      <c r="G18" s="50"/>
      <c r="H18" s="50">
        <f t="shared" si="0"/>
        <v>3</v>
      </c>
      <c r="I18" s="58">
        <f t="shared" si="1"/>
        <v>45</v>
      </c>
      <c r="J18" s="59"/>
      <c r="K18" s="60">
        <f t="shared" si="2"/>
        <v>45</v>
      </c>
      <c r="L18" s="60">
        <f t="shared" si="3"/>
        <v>45</v>
      </c>
      <c r="M18" s="47" t="s">
        <v>186</v>
      </c>
      <c r="N18" s="61"/>
    </row>
    <row r="19" ht="18" customHeight="1" spans="1:14">
      <c r="A19" s="47">
        <v>17</v>
      </c>
      <c r="B19" s="47" t="s">
        <v>183</v>
      </c>
      <c r="C19" s="48" t="s">
        <v>209</v>
      </c>
      <c r="D19" s="47" t="s">
        <v>193</v>
      </c>
      <c r="E19" s="49" t="s">
        <v>18</v>
      </c>
      <c r="F19" s="50">
        <v>18</v>
      </c>
      <c r="G19" s="50"/>
      <c r="H19" s="50">
        <f t="shared" si="0"/>
        <v>18</v>
      </c>
      <c r="I19" s="58">
        <f t="shared" si="1"/>
        <v>270</v>
      </c>
      <c r="J19" s="59"/>
      <c r="K19" s="60">
        <f t="shared" si="2"/>
        <v>270</v>
      </c>
      <c r="L19" s="60">
        <f t="shared" si="3"/>
        <v>270</v>
      </c>
      <c r="M19" s="47" t="s">
        <v>186</v>
      </c>
      <c r="N19" s="61"/>
    </row>
    <row r="20" ht="18" customHeight="1" spans="1:14">
      <c r="A20" s="47">
        <v>18</v>
      </c>
      <c r="B20" s="47" t="s">
        <v>183</v>
      </c>
      <c r="C20" s="48" t="s">
        <v>210</v>
      </c>
      <c r="D20" s="47" t="s">
        <v>191</v>
      </c>
      <c r="E20" s="51" t="s">
        <v>18</v>
      </c>
      <c r="F20" s="50">
        <v>5</v>
      </c>
      <c r="G20" s="50"/>
      <c r="H20" s="50">
        <f t="shared" si="0"/>
        <v>5</v>
      </c>
      <c r="I20" s="58">
        <f t="shared" si="1"/>
        <v>75</v>
      </c>
      <c r="J20" s="59"/>
      <c r="K20" s="60">
        <f t="shared" si="2"/>
        <v>75</v>
      </c>
      <c r="L20" s="60">
        <f t="shared" si="3"/>
        <v>75</v>
      </c>
      <c r="M20" s="47" t="s">
        <v>186</v>
      </c>
      <c r="N20" s="61"/>
    </row>
    <row r="21" ht="18" customHeight="1" spans="1:14">
      <c r="A21" s="47">
        <v>19</v>
      </c>
      <c r="B21" s="47" t="s">
        <v>183</v>
      </c>
      <c r="C21" s="48" t="s">
        <v>211</v>
      </c>
      <c r="D21" s="47" t="s">
        <v>188</v>
      </c>
      <c r="E21" s="51" t="s">
        <v>18</v>
      </c>
      <c r="F21" s="50">
        <v>14</v>
      </c>
      <c r="G21" s="50">
        <v>3</v>
      </c>
      <c r="H21" s="50">
        <f t="shared" si="0"/>
        <v>17</v>
      </c>
      <c r="I21" s="58">
        <f t="shared" si="1"/>
        <v>264</v>
      </c>
      <c r="J21" s="59"/>
      <c r="K21" s="60">
        <f t="shared" si="2"/>
        <v>264</v>
      </c>
      <c r="L21" s="60">
        <f t="shared" si="3"/>
        <v>264</v>
      </c>
      <c r="M21" s="47" t="s">
        <v>186</v>
      </c>
      <c r="N21" s="61"/>
    </row>
    <row r="22" ht="18" customHeight="1" spans="1:14">
      <c r="A22" s="47">
        <v>20</v>
      </c>
      <c r="B22" s="47" t="s">
        <v>183</v>
      </c>
      <c r="C22" s="48" t="s">
        <v>212</v>
      </c>
      <c r="D22" s="47" t="s">
        <v>191</v>
      </c>
      <c r="E22" s="51" t="s">
        <v>18</v>
      </c>
      <c r="F22" s="50">
        <v>6</v>
      </c>
      <c r="G22" s="50"/>
      <c r="H22" s="50">
        <f t="shared" si="0"/>
        <v>6</v>
      </c>
      <c r="I22" s="58">
        <f t="shared" si="1"/>
        <v>90</v>
      </c>
      <c r="J22" s="59"/>
      <c r="K22" s="60">
        <f t="shared" si="2"/>
        <v>90</v>
      </c>
      <c r="L22" s="60">
        <f t="shared" si="3"/>
        <v>90</v>
      </c>
      <c r="M22" s="47" t="s">
        <v>186</v>
      </c>
      <c r="N22" s="61"/>
    </row>
    <row r="23" ht="18" customHeight="1" spans="1:14">
      <c r="A23" s="47">
        <v>21</v>
      </c>
      <c r="B23" s="47" t="s">
        <v>183</v>
      </c>
      <c r="C23" s="48" t="s">
        <v>213</v>
      </c>
      <c r="D23" s="47" t="s">
        <v>214</v>
      </c>
      <c r="E23" s="51" t="s">
        <v>18</v>
      </c>
      <c r="F23" s="50">
        <v>16</v>
      </c>
      <c r="G23" s="50"/>
      <c r="H23" s="50">
        <f t="shared" si="0"/>
        <v>16</v>
      </c>
      <c r="I23" s="58">
        <f t="shared" si="1"/>
        <v>240</v>
      </c>
      <c r="J23" s="59"/>
      <c r="K23" s="60">
        <f t="shared" si="2"/>
        <v>240</v>
      </c>
      <c r="L23" s="60">
        <f t="shared" si="3"/>
        <v>240</v>
      </c>
      <c r="M23" s="47" t="s">
        <v>197</v>
      </c>
      <c r="N23" s="61"/>
    </row>
    <row r="24" ht="18" customHeight="1" spans="1:14">
      <c r="A24" s="47">
        <v>22</v>
      </c>
      <c r="B24" s="47" t="s">
        <v>183</v>
      </c>
      <c r="C24" s="48" t="s">
        <v>215</v>
      </c>
      <c r="D24" s="47" t="s">
        <v>195</v>
      </c>
      <c r="E24" s="51" t="s">
        <v>18</v>
      </c>
      <c r="F24" s="50"/>
      <c r="G24" s="50">
        <v>4</v>
      </c>
      <c r="H24" s="50">
        <f t="shared" si="0"/>
        <v>4</v>
      </c>
      <c r="I24" s="58">
        <f t="shared" si="1"/>
        <v>72</v>
      </c>
      <c r="J24" s="59"/>
      <c r="K24" s="60">
        <f t="shared" si="2"/>
        <v>72</v>
      </c>
      <c r="L24" s="60">
        <f t="shared" si="3"/>
        <v>72</v>
      </c>
      <c r="M24" s="47" t="s">
        <v>197</v>
      </c>
      <c r="N24" s="61"/>
    </row>
    <row r="25" ht="18" customHeight="1" spans="1:14">
      <c r="A25" s="47">
        <v>23</v>
      </c>
      <c r="B25" s="47" t="s">
        <v>183</v>
      </c>
      <c r="C25" s="48" t="s">
        <v>216</v>
      </c>
      <c r="D25" s="47" t="s">
        <v>188</v>
      </c>
      <c r="E25" s="47" t="s">
        <v>35</v>
      </c>
      <c r="F25" s="50">
        <v>4</v>
      </c>
      <c r="G25" s="50"/>
      <c r="H25" s="50">
        <f t="shared" si="0"/>
        <v>4</v>
      </c>
      <c r="I25" s="58">
        <f t="shared" si="1"/>
        <v>60</v>
      </c>
      <c r="J25" s="59"/>
      <c r="K25" s="60">
        <f t="shared" si="2"/>
        <v>60</v>
      </c>
      <c r="L25" s="60">
        <f t="shared" si="3"/>
        <v>60</v>
      </c>
      <c r="M25" s="47" t="s">
        <v>197</v>
      </c>
      <c r="N25" s="57"/>
    </row>
    <row r="26" ht="18" customHeight="1" spans="1:14">
      <c r="A26" s="47">
        <v>24</v>
      </c>
      <c r="B26" s="47" t="s">
        <v>183</v>
      </c>
      <c r="C26" s="48" t="s">
        <v>217</v>
      </c>
      <c r="D26" s="47" t="s">
        <v>193</v>
      </c>
      <c r="E26" s="47" t="s">
        <v>35</v>
      </c>
      <c r="F26" s="50">
        <v>21</v>
      </c>
      <c r="G26" s="50"/>
      <c r="H26" s="50">
        <f t="shared" si="0"/>
        <v>21</v>
      </c>
      <c r="I26" s="58">
        <f t="shared" si="1"/>
        <v>315</v>
      </c>
      <c r="J26" s="59"/>
      <c r="K26" s="60">
        <f t="shared" si="2"/>
        <v>315</v>
      </c>
      <c r="L26" s="60">
        <f t="shared" si="3"/>
        <v>315</v>
      </c>
      <c r="M26" s="47" t="s">
        <v>186</v>
      </c>
      <c r="N26" s="57"/>
    </row>
    <row r="27" ht="18" customHeight="1" spans="1:14">
      <c r="A27" s="47">
        <v>25</v>
      </c>
      <c r="B27" s="47" t="s">
        <v>183</v>
      </c>
      <c r="C27" s="48" t="s">
        <v>218</v>
      </c>
      <c r="D27" s="47" t="s">
        <v>193</v>
      </c>
      <c r="E27" s="47" t="s">
        <v>35</v>
      </c>
      <c r="F27" s="50">
        <v>4</v>
      </c>
      <c r="G27" s="50"/>
      <c r="H27" s="50">
        <f t="shared" si="0"/>
        <v>4</v>
      </c>
      <c r="I27" s="58">
        <f t="shared" si="1"/>
        <v>60</v>
      </c>
      <c r="J27" s="59"/>
      <c r="K27" s="60">
        <f t="shared" si="2"/>
        <v>60</v>
      </c>
      <c r="L27" s="60">
        <f t="shared" si="3"/>
        <v>60</v>
      </c>
      <c r="M27" s="47" t="s">
        <v>186</v>
      </c>
      <c r="N27" s="61"/>
    </row>
    <row r="28" s="43" customFormat="1" ht="18" customHeight="1" spans="1:14">
      <c r="A28" s="46"/>
      <c r="B28" s="46"/>
      <c r="C28" s="52"/>
      <c r="D28" s="46"/>
      <c r="E28" s="46" t="s">
        <v>12</v>
      </c>
      <c r="F28" s="52">
        <f>SUM(F3:F27)</f>
        <v>257</v>
      </c>
      <c r="G28" s="52">
        <f>SUM(G3:G27)</f>
        <v>64</v>
      </c>
      <c r="H28" s="53">
        <f>SUM(H3:H27)</f>
        <v>321</v>
      </c>
      <c r="I28" s="62">
        <f>SUM(I3:I27)</f>
        <v>5007</v>
      </c>
      <c r="J28" s="59"/>
      <c r="K28" s="56">
        <f t="shared" si="2"/>
        <v>5007</v>
      </c>
      <c r="L28" s="56">
        <f t="shared" si="3"/>
        <v>5007</v>
      </c>
      <c r="M28" s="46"/>
      <c r="N28" s="63"/>
    </row>
  </sheetData>
  <mergeCells count="1">
    <mergeCell ref="A1:M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tabSelected="1" workbookViewId="0">
      <selection activeCell="J1" sqref="J1"/>
    </sheetView>
  </sheetViews>
  <sheetFormatPr defaultColWidth="9" defaultRowHeight="13.5"/>
  <cols>
    <col min="1" max="1" width="9.125" style="2" customWidth="1"/>
    <col min="2" max="2" width="9.75" style="2" customWidth="1"/>
    <col min="3" max="3" width="8.5" style="2" customWidth="1"/>
    <col min="4" max="4" width="42.625" style="2" customWidth="1"/>
    <col min="5" max="5" width="9.125" style="2" customWidth="1"/>
    <col min="6" max="6" width="13.375" style="2" customWidth="1"/>
    <col min="7" max="7" width="17.25" style="3" customWidth="1"/>
    <col min="8" max="8" width="9.25" style="3" customWidth="1"/>
    <col min="9" max="9" width="11.25" style="2" customWidth="1"/>
    <col min="10" max="16384" width="15.25" style="2"/>
  </cols>
  <sheetData>
    <row r="1" ht="30" customHeight="1" spans="1:9">
      <c r="A1" s="4" t="s">
        <v>219</v>
      </c>
      <c r="B1" s="4"/>
      <c r="C1" s="4"/>
      <c r="D1" s="4"/>
      <c r="E1" s="4"/>
      <c r="F1" s="4"/>
      <c r="G1" s="5"/>
      <c r="H1" s="5"/>
      <c r="I1" s="4"/>
    </row>
    <row r="2" s="1" customFormat="1" ht="20" customHeight="1" spans="1:9">
      <c r="A2" s="6" t="s">
        <v>1</v>
      </c>
      <c r="B2" s="6" t="s">
        <v>81</v>
      </c>
      <c r="C2" s="6" t="s">
        <v>82</v>
      </c>
      <c r="D2" s="6" t="s">
        <v>83</v>
      </c>
      <c r="E2" s="6" t="s">
        <v>3</v>
      </c>
      <c r="F2" s="7" t="s">
        <v>84</v>
      </c>
      <c r="G2" s="8" t="s">
        <v>85</v>
      </c>
      <c r="H2" s="8" t="s">
        <v>87</v>
      </c>
      <c r="I2" s="7" t="s">
        <v>88</v>
      </c>
    </row>
    <row r="3" ht="14.25" spans="1:9">
      <c r="A3" s="9">
        <v>1</v>
      </c>
      <c r="B3" s="10" t="s">
        <v>220</v>
      </c>
      <c r="C3" s="11" t="s">
        <v>221</v>
      </c>
      <c r="D3" s="12" t="s">
        <v>222</v>
      </c>
      <c r="E3" s="12" t="s">
        <v>18</v>
      </c>
      <c r="F3" s="13">
        <v>7</v>
      </c>
      <c r="G3" s="14">
        <f t="shared" ref="G3:G66" si="0">F3*18</f>
        <v>126</v>
      </c>
      <c r="H3" s="15">
        <v>216</v>
      </c>
      <c r="I3" s="32" t="s">
        <v>223</v>
      </c>
    </row>
    <row r="4" ht="14.25" spans="1:9">
      <c r="A4" s="9">
        <v>2</v>
      </c>
      <c r="B4" s="10"/>
      <c r="C4" s="11"/>
      <c r="D4" s="12" t="s">
        <v>224</v>
      </c>
      <c r="E4" s="12" t="s">
        <v>18</v>
      </c>
      <c r="F4" s="13">
        <v>5</v>
      </c>
      <c r="G4" s="14">
        <f t="shared" si="0"/>
        <v>90</v>
      </c>
      <c r="H4" s="15"/>
      <c r="I4" s="32" t="s">
        <v>225</v>
      </c>
    </row>
    <row r="5" ht="14.25" spans="1:9">
      <c r="A5" s="9">
        <v>3</v>
      </c>
      <c r="B5" s="10" t="s">
        <v>220</v>
      </c>
      <c r="C5" s="11" t="s">
        <v>226</v>
      </c>
      <c r="D5" s="12" t="s">
        <v>222</v>
      </c>
      <c r="E5" s="12" t="s">
        <v>18</v>
      </c>
      <c r="F5" s="13">
        <v>1</v>
      </c>
      <c r="G5" s="14">
        <f t="shared" si="0"/>
        <v>18</v>
      </c>
      <c r="H5" s="15">
        <v>306</v>
      </c>
      <c r="I5" s="32" t="s">
        <v>223</v>
      </c>
    </row>
    <row r="6" ht="14.25" spans="1:9">
      <c r="A6" s="9">
        <v>4</v>
      </c>
      <c r="B6" s="10"/>
      <c r="C6" s="11"/>
      <c r="D6" s="12" t="s">
        <v>227</v>
      </c>
      <c r="E6" s="12" t="s">
        <v>18</v>
      </c>
      <c r="F6" s="13">
        <v>6</v>
      </c>
      <c r="G6" s="14">
        <f t="shared" si="0"/>
        <v>108</v>
      </c>
      <c r="H6" s="15"/>
      <c r="I6" s="32" t="s">
        <v>223</v>
      </c>
    </row>
    <row r="7" ht="14.25" spans="1:9">
      <c r="A7" s="9">
        <v>5</v>
      </c>
      <c r="B7" s="10"/>
      <c r="C7" s="11"/>
      <c r="D7" s="12" t="s">
        <v>228</v>
      </c>
      <c r="E7" s="12" t="s">
        <v>18</v>
      </c>
      <c r="F7" s="13">
        <v>5</v>
      </c>
      <c r="G7" s="14">
        <f t="shared" si="0"/>
        <v>90</v>
      </c>
      <c r="H7" s="15"/>
      <c r="I7" s="32" t="s">
        <v>223</v>
      </c>
    </row>
    <row r="8" ht="14.25" spans="1:9">
      <c r="A8" s="9">
        <v>6</v>
      </c>
      <c r="B8" s="10"/>
      <c r="C8" s="11"/>
      <c r="D8" s="12" t="s">
        <v>224</v>
      </c>
      <c r="E8" s="12" t="s">
        <v>18</v>
      </c>
      <c r="F8" s="13">
        <v>5</v>
      </c>
      <c r="G8" s="14">
        <f t="shared" si="0"/>
        <v>90</v>
      </c>
      <c r="H8" s="15"/>
      <c r="I8" s="32" t="s">
        <v>225</v>
      </c>
    </row>
    <row r="9" ht="14.25" spans="1:9">
      <c r="A9" s="16">
        <v>7</v>
      </c>
      <c r="B9" s="17" t="s">
        <v>220</v>
      </c>
      <c r="C9" s="18" t="s">
        <v>229</v>
      </c>
      <c r="D9" s="19" t="s">
        <v>230</v>
      </c>
      <c r="E9" s="19" t="s">
        <v>18</v>
      </c>
      <c r="F9" s="20">
        <v>7</v>
      </c>
      <c r="G9" s="21">
        <f t="shared" si="0"/>
        <v>126</v>
      </c>
      <c r="H9" s="22">
        <v>396</v>
      </c>
      <c r="I9" s="33" t="s">
        <v>223</v>
      </c>
    </row>
    <row r="10" ht="14.25" spans="1:9">
      <c r="A10" s="9">
        <v>8</v>
      </c>
      <c r="B10" s="23"/>
      <c r="C10" s="24"/>
      <c r="D10" s="12" t="s">
        <v>231</v>
      </c>
      <c r="E10" s="12" t="s">
        <v>18</v>
      </c>
      <c r="F10" s="13">
        <v>2</v>
      </c>
      <c r="G10" s="14">
        <f t="shared" si="0"/>
        <v>36</v>
      </c>
      <c r="H10" s="25"/>
      <c r="I10" s="33" t="s">
        <v>225</v>
      </c>
    </row>
    <row r="11" ht="14.25" spans="1:9">
      <c r="A11" s="9">
        <v>9</v>
      </c>
      <c r="B11" s="23"/>
      <c r="C11" s="24"/>
      <c r="D11" s="12" t="s">
        <v>232</v>
      </c>
      <c r="E11" s="12" t="s">
        <v>18</v>
      </c>
      <c r="F11" s="13">
        <v>7</v>
      </c>
      <c r="G11" s="14">
        <f t="shared" si="0"/>
        <v>126</v>
      </c>
      <c r="H11" s="25"/>
      <c r="I11" s="33" t="s">
        <v>225</v>
      </c>
    </row>
    <row r="12" ht="14.25" spans="1:9">
      <c r="A12" s="9">
        <v>10</v>
      </c>
      <c r="B12" s="23"/>
      <c r="C12" s="24"/>
      <c r="D12" s="12" t="s">
        <v>233</v>
      </c>
      <c r="E12" s="12" t="s">
        <v>18</v>
      </c>
      <c r="F12" s="13">
        <v>3</v>
      </c>
      <c r="G12" s="14">
        <f t="shared" si="0"/>
        <v>54</v>
      </c>
      <c r="H12" s="25"/>
      <c r="I12" s="33" t="s">
        <v>223</v>
      </c>
    </row>
    <row r="13" ht="14.25" spans="1:9">
      <c r="A13" s="9">
        <v>11</v>
      </c>
      <c r="B13" s="26"/>
      <c r="C13" s="27"/>
      <c r="D13" s="12" t="s">
        <v>234</v>
      </c>
      <c r="E13" s="12" t="s">
        <v>18</v>
      </c>
      <c r="F13" s="13">
        <v>3</v>
      </c>
      <c r="G13" s="14">
        <f t="shared" si="0"/>
        <v>54</v>
      </c>
      <c r="H13" s="28"/>
      <c r="I13" s="33" t="s">
        <v>223</v>
      </c>
    </row>
    <row r="14" ht="14.25" spans="1:9">
      <c r="A14" s="9">
        <v>12</v>
      </c>
      <c r="B14" s="29" t="s">
        <v>220</v>
      </c>
      <c r="C14" s="30" t="s">
        <v>235</v>
      </c>
      <c r="D14" s="12" t="s">
        <v>236</v>
      </c>
      <c r="E14" s="12" t="s">
        <v>18</v>
      </c>
      <c r="F14" s="13">
        <v>1</v>
      </c>
      <c r="G14" s="14">
        <f t="shared" si="0"/>
        <v>18</v>
      </c>
      <c r="H14" s="31">
        <v>198</v>
      </c>
      <c r="I14" s="33" t="s">
        <v>223</v>
      </c>
    </row>
    <row r="15" ht="14.25" spans="1:9">
      <c r="A15" s="9">
        <v>13</v>
      </c>
      <c r="B15" s="23"/>
      <c r="C15" s="24"/>
      <c r="D15" s="12" t="s">
        <v>237</v>
      </c>
      <c r="E15" s="12" t="s">
        <v>18</v>
      </c>
      <c r="F15" s="13">
        <v>2</v>
      </c>
      <c r="G15" s="14">
        <f t="shared" si="0"/>
        <v>36</v>
      </c>
      <c r="H15" s="25"/>
      <c r="I15" s="33" t="s">
        <v>223</v>
      </c>
    </row>
    <row r="16" ht="14.25" spans="1:9">
      <c r="A16" s="9">
        <v>14</v>
      </c>
      <c r="B16" s="23"/>
      <c r="C16" s="24"/>
      <c r="D16" s="12" t="s">
        <v>238</v>
      </c>
      <c r="E16" s="12" t="s">
        <v>18</v>
      </c>
      <c r="F16" s="13">
        <v>5</v>
      </c>
      <c r="G16" s="14">
        <f t="shared" si="0"/>
        <v>90</v>
      </c>
      <c r="H16" s="25"/>
      <c r="I16" s="33" t="s">
        <v>223</v>
      </c>
    </row>
    <row r="17" ht="14.25" spans="1:9">
      <c r="A17" s="9">
        <v>15</v>
      </c>
      <c r="B17" s="26"/>
      <c r="C17" s="27"/>
      <c r="D17" s="12" t="s">
        <v>239</v>
      </c>
      <c r="E17" s="12" t="s">
        <v>18</v>
      </c>
      <c r="F17" s="13">
        <v>3</v>
      </c>
      <c r="G17" s="14">
        <f t="shared" si="0"/>
        <v>54</v>
      </c>
      <c r="H17" s="28"/>
      <c r="I17" s="33" t="s">
        <v>225</v>
      </c>
    </row>
    <row r="18" ht="14.25" spans="1:9">
      <c r="A18" s="9">
        <v>16</v>
      </c>
      <c r="B18" s="29" t="s">
        <v>220</v>
      </c>
      <c r="C18" s="30" t="s">
        <v>240</v>
      </c>
      <c r="D18" s="12" t="s">
        <v>230</v>
      </c>
      <c r="E18" s="12" t="s">
        <v>18</v>
      </c>
      <c r="F18" s="13">
        <v>1</v>
      </c>
      <c r="G18" s="14">
        <f t="shared" si="0"/>
        <v>18</v>
      </c>
      <c r="H18" s="31">
        <v>180</v>
      </c>
      <c r="I18" s="33" t="s">
        <v>223</v>
      </c>
    </row>
    <row r="19" ht="14.25" spans="1:9">
      <c r="A19" s="9">
        <v>17</v>
      </c>
      <c r="B19" s="23"/>
      <c r="C19" s="24"/>
      <c r="D19" s="12" t="s">
        <v>231</v>
      </c>
      <c r="E19" s="12" t="s">
        <v>18</v>
      </c>
      <c r="F19" s="13">
        <v>2</v>
      </c>
      <c r="G19" s="14">
        <f t="shared" si="0"/>
        <v>36</v>
      </c>
      <c r="H19" s="25"/>
      <c r="I19" s="33" t="s">
        <v>225</v>
      </c>
    </row>
    <row r="20" ht="14.25" spans="1:9">
      <c r="A20" s="9">
        <v>18</v>
      </c>
      <c r="B20" s="23"/>
      <c r="C20" s="24"/>
      <c r="D20" s="12" t="s">
        <v>232</v>
      </c>
      <c r="E20" s="12" t="s">
        <v>18</v>
      </c>
      <c r="F20" s="13">
        <v>5</v>
      </c>
      <c r="G20" s="14">
        <f t="shared" si="0"/>
        <v>90</v>
      </c>
      <c r="H20" s="25"/>
      <c r="I20" s="33" t="s">
        <v>225</v>
      </c>
    </row>
    <row r="21" ht="14.25" spans="1:9">
      <c r="A21" s="9">
        <v>19</v>
      </c>
      <c r="B21" s="23"/>
      <c r="C21" s="24"/>
      <c r="D21" s="12" t="s">
        <v>233</v>
      </c>
      <c r="E21" s="12" t="s">
        <v>18</v>
      </c>
      <c r="F21" s="13">
        <v>1</v>
      </c>
      <c r="G21" s="14">
        <f t="shared" si="0"/>
        <v>18</v>
      </c>
      <c r="H21" s="25"/>
      <c r="I21" s="33" t="s">
        <v>223</v>
      </c>
    </row>
    <row r="22" ht="14.25" spans="1:9">
      <c r="A22" s="9">
        <v>20</v>
      </c>
      <c r="B22" s="26"/>
      <c r="C22" s="27"/>
      <c r="D22" s="12" t="s">
        <v>234</v>
      </c>
      <c r="E22" s="12" t="s">
        <v>18</v>
      </c>
      <c r="F22" s="13">
        <v>1</v>
      </c>
      <c r="G22" s="14">
        <f t="shared" si="0"/>
        <v>18</v>
      </c>
      <c r="H22" s="28"/>
      <c r="I22" s="33" t="s">
        <v>223</v>
      </c>
    </row>
    <row r="23" ht="14.25" spans="1:9">
      <c r="A23" s="9">
        <v>21</v>
      </c>
      <c r="B23" s="29" t="s">
        <v>220</v>
      </c>
      <c r="C23" s="30" t="s">
        <v>241</v>
      </c>
      <c r="D23" s="12" t="s">
        <v>227</v>
      </c>
      <c r="E23" s="12" t="s">
        <v>18</v>
      </c>
      <c r="F23" s="13">
        <v>4</v>
      </c>
      <c r="G23" s="14">
        <f t="shared" si="0"/>
        <v>72</v>
      </c>
      <c r="H23" s="31">
        <v>270</v>
      </c>
      <c r="I23" s="33" t="s">
        <v>223</v>
      </c>
    </row>
    <row r="24" ht="14.25" spans="1:9">
      <c r="A24" s="9">
        <v>22</v>
      </c>
      <c r="B24" s="23"/>
      <c r="C24" s="24"/>
      <c r="D24" s="12" t="s">
        <v>228</v>
      </c>
      <c r="E24" s="12" t="s">
        <v>18</v>
      </c>
      <c r="F24" s="13">
        <v>6</v>
      </c>
      <c r="G24" s="14">
        <f t="shared" si="0"/>
        <v>108</v>
      </c>
      <c r="H24" s="25"/>
      <c r="I24" s="33" t="s">
        <v>223</v>
      </c>
    </row>
    <row r="25" ht="14.25" spans="1:9">
      <c r="A25" s="9">
        <v>23</v>
      </c>
      <c r="B25" s="26"/>
      <c r="C25" s="27"/>
      <c r="D25" s="12" t="s">
        <v>224</v>
      </c>
      <c r="E25" s="12" t="s">
        <v>18</v>
      </c>
      <c r="F25" s="13">
        <v>5</v>
      </c>
      <c r="G25" s="14">
        <f t="shared" si="0"/>
        <v>90</v>
      </c>
      <c r="H25" s="28"/>
      <c r="I25" s="33" t="s">
        <v>225</v>
      </c>
    </row>
    <row r="26" ht="14.25" spans="1:9">
      <c r="A26" s="9">
        <v>24</v>
      </c>
      <c r="B26" s="29" t="s">
        <v>220</v>
      </c>
      <c r="C26" s="30" t="s">
        <v>242</v>
      </c>
      <c r="D26" s="12" t="s">
        <v>236</v>
      </c>
      <c r="E26" s="12" t="s">
        <v>18</v>
      </c>
      <c r="F26" s="13">
        <v>2</v>
      </c>
      <c r="G26" s="14">
        <f t="shared" si="0"/>
        <v>36</v>
      </c>
      <c r="H26" s="31">
        <v>252</v>
      </c>
      <c r="I26" s="33" t="s">
        <v>223</v>
      </c>
    </row>
    <row r="27" ht="14.25" spans="1:9">
      <c r="A27" s="9">
        <v>25</v>
      </c>
      <c r="B27" s="23"/>
      <c r="C27" s="24"/>
      <c r="D27" s="12" t="s">
        <v>237</v>
      </c>
      <c r="E27" s="12" t="s">
        <v>18</v>
      </c>
      <c r="F27" s="13">
        <v>5</v>
      </c>
      <c r="G27" s="14">
        <f t="shared" si="0"/>
        <v>90</v>
      </c>
      <c r="H27" s="25"/>
      <c r="I27" s="33" t="s">
        <v>223</v>
      </c>
    </row>
    <row r="28" ht="14.25" spans="1:9">
      <c r="A28" s="9">
        <v>26</v>
      </c>
      <c r="B28" s="23"/>
      <c r="C28" s="24"/>
      <c r="D28" s="12" t="s">
        <v>238</v>
      </c>
      <c r="E28" s="12" t="s">
        <v>18</v>
      </c>
      <c r="F28" s="13">
        <v>1</v>
      </c>
      <c r="G28" s="14">
        <f t="shared" si="0"/>
        <v>18</v>
      </c>
      <c r="H28" s="25"/>
      <c r="I28" s="33" t="s">
        <v>223</v>
      </c>
    </row>
    <row r="29" ht="14.25" spans="1:9">
      <c r="A29" s="9">
        <v>27</v>
      </c>
      <c r="B29" s="26"/>
      <c r="C29" s="27"/>
      <c r="D29" s="12" t="s">
        <v>239</v>
      </c>
      <c r="E29" s="12" t="s">
        <v>18</v>
      </c>
      <c r="F29" s="13">
        <v>6</v>
      </c>
      <c r="G29" s="14">
        <f t="shared" si="0"/>
        <v>108</v>
      </c>
      <c r="H29" s="28"/>
      <c r="I29" s="33" t="s">
        <v>225</v>
      </c>
    </row>
    <row r="30" ht="14.25" spans="1:9">
      <c r="A30" s="9">
        <v>28</v>
      </c>
      <c r="B30" s="29" t="s">
        <v>220</v>
      </c>
      <c r="C30" s="30" t="s">
        <v>243</v>
      </c>
      <c r="D30" s="12" t="s">
        <v>236</v>
      </c>
      <c r="E30" s="12" t="s">
        <v>18</v>
      </c>
      <c r="F30" s="13">
        <v>1</v>
      </c>
      <c r="G30" s="14">
        <f t="shared" si="0"/>
        <v>18</v>
      </c>
      <c r="H30" s="31">
        <v>216</v>
      </c>
      <c r="I30" s="33" t="s">
        <v>223</v>
      </c>
    </row>
    <row r="31" ht="14.25" spans="1:9">
      <c r="A31" s="9">
        <v>29</v>
      </c>
      <c r="B31" s="23"/>
      <c r="C31" s="24"/>
      <c r="D31" s="12" t="s">
        <v>237</v>
      </c>
      <c r="E31" s="12" t="s">
        <v>18</v>
      </c>
      <c r="F31" s="13">
        <v>6</v>
      </c>
      <c r="G31" s="14">
        <f t="shared" si="0"/>
        <v>108</v>
      </c>
      <c r="H31" s="25"/>
      <c r="I31" s="33" t="s">
        <v>223</v>
      </c>
    </row>
    <row r="32" ht="14.25" spans="1:9">
      <c r="A32" s="9">
        <v>30</v>
      </c>
      <c r="B32" s="23"/>
      <c r="C32" s="24"/>
      <c r="D32" s="12" t="s">
        <v>238</v>
      </c>
      <c r="E32" s="12" t="s">
        <v>18</v>
      </c>
      <c r="F32" s="13">
        <v>2</v>
      </c>
      <c r="G32" s="14">
        <f t="shared" si="0"/>
        <v>36</v>
      </c>
      <c r="H32" s="25"/>
      <c r="I32" s="33" t="s">
        <v>223</v>
      </c>
    </row>
    <row r="33" ht="14.25" spans="1:9">
      <c r="A33" s="9">
        <v>31</v>
      </c>
      <c r="B33" s="26"/>
      <c r="C33" s="27"/>
      <c r="D33" s="12" t="s">
        <v>239</v>
      </c>
      <c r="E33" s="12" t="s">
        <v>18</v>
      </c>
      <c r="F33" s="13">
        <v>3</v>
      </c>
      <c r="G33" s="14">
        <f t="shared" si="0"/>
        <v>54</v>
      </c>
      <c r="H33" s="28"/>
      <c r="I33" s="33" t="s">
        <v>225</v>
      </c>
    </row>
    <row r="34" ht="14.25" spans="1:9">
      <c r="A34" s="9">
        <v>32</v>
      </c>
      <c r="B34" s="29" t="s">
        <v>220</v>
      </c>
      <c r="C34" s="30" t="s">
        <v>244</v>
      </c>
      <c r="D34" s="12" t="s">
        <v>236</v>
      </c>
      <c r="E34" s="12" t="s">
        <v>18</v>
      </c>
      <c r="F34" s="13">
        <v>3</v>
      </c>
      <c r="G34" s="14">
        <f t="shared" si="0"/>
        <v>54</v>
      </c>
      <c r="H34" s="31">
        <v>216</v>
      </c>
      <c r="I34" s="33" t="s">
        <v>223</v>
      </c>
    </row>
    <row r="35" ht="14.25" spans="1:9">
      <c r="A35" s="9">
        <v>33</v>
      </c>
      <c r="B35" s="23"/>
      <c r="C35" s="24"/>
      <c r="D35" s="12" t="s">
        <v>237</v>
      </c>
      <c r="E35" s="12" t="s">
        <v>18</v>
      </c>
      <c r="F35" s="13">
        <v>2</v>
      </c>
      <c r="G35" s="14">
        <f t="shared" si="0"/>
        <v>36</v>
      </c>
      <c r="H35" s="25"/>
      <c r="I35" s="33" t="s">
        <v>223</v>
      </c>
    </row>
    <row r="36" ht="14.25" spans="1:9">
      <c r="A36" s="9">
        <v>34</v>
      </c>
      <c r="B36" s="23"/>
      <c r="C36" s="24"/>
      <c r="D36" s="12" t="s">
        <v>238</v>
      </c>
      <c r="E36" s="12" t="s">
        <v>18</v>
      </c>
      <c r="F36" s="13">
        <v>4</v>
      </c>
      <c r="G36" s="14">
        <f t="shared" si="0"/>
        <v>72</v>
      </c>
      <c r="H36" s="25"/>
      <c r="I36" s="33" t="s">
        <v>223</v>
      </c>
    </row>
    <row r="37" ht="14.25" spans="1:9">
      <c r="A37" s="9">
        <v>35</v>
      </c>
      <c r="B37" s="26"/>
      <c r="C37" s="27"/>
      <c r="D37" s="12" t="s">
        <v>239</v>
      </c>
      <c r="E37" s="12" t="s">
        <v>18</v>
      </c>
      <c r="F37" s="13">
        <v>3</v>
      </c>
      <c r="G37" s="14">
        <f t="shared" si="0"/>
        <v>54</v>
      </c>
      <c r="H37" s="28"/>
      <c r="I37" s="33" t="s">
        <v>225</v>
      </c>
    </row>
    <row r="38" ht="14.25" spans="1:9">
      <c r="A38" s="9">
        <v>36</v>
      </c>
      <c r="B38" s="29" t="s">
        <v>220</v>
      </c>
      <c r="C38" s="30" t="s">
        <v>245</v>
      </c>
      <c r="D38" s="12" t="s">
        <v>236</v>
      </c>
      <c r="E38" s="12" t="s">
        <v>18</v>
      </c>
      <c r="F38" s="13">
        <v>1</v>
      </c>
      <c r="G38" s="14">
        <f t="shared" si="0"/>
        <v>18</v>
      </c>
      <c r="H38" s="31">
        <v>216</v>
      </c>
      <c r="I38" s="33" t="s">
        <v>223</v>
      </c>
    </row>
    <row r="39" ht="14.25" spans="1:9">
      <c r="A39" s="9">
        <v>37</v>
      </c>
      <c r="B39" s="23"/>
      <c r="C39" s="24"/>
      <c r="D39" s="12" t="s">
        <v>237</v>
      </c>
      <c r="E39" s="12" t="s">
        <v>18</v>
      </c>
      <c r="F39" s="13">
        <v>1</v>
      </c>
      <c r="G39" s="14">
        <f t="shared" si="0"/>
        <v>18</v>
      </c>
      <c r="H39" s="25"/>
      <c r="I39" s="33" t="s">
        <v>223</v>
      </c>
    </row>
    <row r="40" ht="14.25" spans="1:9">
      <c r="A40" s="9">
        <v>38</v>
      </c>
      <c r="B40" s="23"/>
      <c r="C40" s="24"/>
      <c r="D40" s="12" t="s">
        <v>238</v>
      </c>
      <c r="E40" s="12" t="s">
        <v>18</v>
      </c>
      <c r="F40" s="13">
        <v>7</v>
      </c>
      <c r="G40" s="14">
        <f t="shared" si="0"/>
        <v>126</v>
      </c>
      <c r="H40" s="25"/>
      <c r="I40" s="33" t="s">
        <v>223</v>
      </c>
    </row>
    <row r="41" ht="14.25" spans="1:9">
      <c r="A41" s="9">
        <v>39</v>
      </c>
      <c r="B41" s="26"/>
      <c r="C41" s="27"/>
      <c r="D41" s="12" t="s">
        <v>239</v>
      </c>
      <c r="E41" s="12" t="s">
        <v>18</v>
      </c>
      <c r="F41" s="13">
        <v>3</v>
      </c>
      <c r="G41" s="14">
        <f t="shared" si="0"/>
        <v>54</v>
      </c>
      <c r="H41" s="28"/>
      <c r="I41" s="33" t="s">
        <v>225</v>
      </c>
    </row>
    <row r="42" ht="14.25" spans="1:9">
      <c r="A42" s="9">
        <v>40</v>
      </c>
      <c r="B42" s="29" t="s">
        <v>220</v>
      </c>
      <c r="C42" s="30" t="s">
        <v>246</v>
      </c>
      <c r="D42" s="12" t="s">
        <v>236</v>
      </c>
      <c r="E42" s="12" t="s">
        <v>18</v>
      </c>
      <c r="F42" s="13">
        <v>6</v>
      </c>
      <c r="G42" s="14">
        <f t="shared" si="0"/>
        <v>108</v>
      </c>
      <c r="H42" s="31">
        <v>234</v>
      </c>
      <c r="I42" s="33" t="s">
        <v>223</v>
      </c>
    </row>
    <row r="43" ht="14.25" spans="1:9">
      <c r="A43" s="9">
        <v>41</v>
      </c>
      <c r="B43" s="23"/>
      <c r="C43" s="24"/>
      <c r="D43" s="12" t="s">
        <v>238</v>
      </c>
      <c r="E43" s="12" t="s">
        <v>18</v>
      </c>
      <c r="F43" s="13">
        <v>3</v>
      </c>
      <c r="G43" s="14">
        <f t="shared" si="0"/>
        <v>54</v>
      </c>
      <c r="H43" s="25"/>
      <c r="I43" s="33" t="s">
        <v>223</v>
      </c>
    </row>
    <row r="44" ht="14.25" spans="1:9">
      <c r="A44" s="9">
        <v>42</v>
      </c>
      <c r="B44" s="26"/>
      <c r="C44" s="27"/>
      <c r="D44" s="12" t="s">
        <v>239</v>
      </c>
      <c r="E44" s="12" t="s">
        <v>18</v>
      </c>
      <c r="F44" s="13">
        <v>4</v>
      </c>
      <c r="G44" s="14">
        <f t="shared" si="0"/>
        <v>72</v>
      </c>
      <c r="H44" s="28"/>
      <c r="I44" s="33" t="s">
        <v>225</v>
      </c>
    </row>
    <row r="45" ht="14.25" spans="1:9">
      <c r="A45" s="9">
        <v>43</v>
      </c>
      <c r="B45" s="29" t="s">
        <v>220</v>
      </c>
      <c r="C45" s="30" t="s">
        <v>247</v>
      </c>
      <c r="D45" s="12" t="s">
        <v>238</v>
      </c>
      <c r="E45" s="12" t="s">
        <v>32</v>
      </c>
      <c r="F45" s="13">
        <v>8</v>
      </c>
      <c r="G45" s="14">
        <f t="shared" si="0"/>
        <v>144</v>
      </c>
      <c r="H45" s="31">
        <v>198</v>
      </c>
      <c r="I45" s="33" t="s">
        <v>223</v>
      </c>
    </row>
    <row r="46" ht="14.25" spans="1:9">
      <c r="A46" s="9">
        <v>44</v>
      </c>
      <c r="B46" s="26"/>
      <c r="C46" s="27"/>
      <c r="D46" s="12" t="s">
        <v>239</v>
      </c>
      <c r="E46" s="12" t="s">
        <v>32</v>
      </c>
      <c r="F46" s="13">
        <v>3</v>
      </c>
      <c r="G46" s="14">
        <f t="shared" si="0"/>
        <v>54</v>
      </c>
      <c r="H46" s="28"/>
      <c r="I46" s="33" t="s">
        <v>225</v>
      </c>
    </row>
    <row r="47" ht="14.25" spans="1:9">
      <c r="A47" s="9">
        <v>45</v>
      </c>
      <c r="B47" s="29" t="s">
        <v>220</v>
      </c>
      <c r="C47" s="30" t="s">
        <v>248</v>
      </c>
      <c r="D47" s="12" t="s">
        <v>222</v>
      </c>
      <c r="E47" s="12" t="s">
        <v>18</v>
      </c>
      <c r="F47" s="13">
        <v>3</v>
      </c>
      <c r="G47" s="14">
        <f t="shared" si="0"/>
        <v>54</v>
      </c>
      <c r="H47" s="31">
        <v>288</v>
      </c>
      <c r="I47" s="33" t="s">
        <v>223</v>
      </c>
    </row>
    <row r="48" ht="14.25" spans="1:9">
      <c r="A48" s="9">
        <v>46</v>
      </c>
      <c r="B48" s="23"/>
      <c r="C48" s="24"/>
      <c r="D48" s="12" t="s">
        <v>227</v>
      </c>
      <c r="E48" s="12" t="s">
        <v>18</v>
      </c>
      <c r="F48" s="13">
        <v>1</v>
      </c>
      <c r="G48" s="14">
        <f t="shared" si="0"/>
        <v>18</v>
      </c>
      <c r="H48" s="25"/>
      <c r="I48" s="33" t="s">
        <v>223</v>
      </c>
    </row>
    <row r="49" ht="14.25" spans="1:9">
      <c r="A49" s="9">
        <v>47</v>
      </c>
      <c r="B49" s="23"/>
      <c r="C49" s="24"/>
      <c r="D49" s="12" t="s">
        <v>228</v>
      </c>
      <c r="E49" s="12" t="s">
        <v>18</v>
      </c>
      <c r="F49" s="13">
        <v>7</v>
      </c>
      <c r="G49" s="14">
        <f t="shared" si="0"/>
        <v>126</v>
      </c>
      <c r="H49" s="25"/>
      <c r="I49" s="33" t="s">
        <v>223</v>
      </c>
    </row>
    <row r="50" ht="14.25" spans="1:9">
      <c r="A50" s="9">
        <v>48</v>
      </c>
      <c r="B50" s="26"/>
      <c r="C50" s="27"/>
      <c r="D50" s="12" t="s">
        <v>224</v>
      </c>
      <c r="E50" s="12" t="s">
        <v>18</v>
      </c>
      <c r="F50" s="13">
        <v>5</v>
      </c>
      <c r="G50" s="14">
        <f t="shared" si="0"/>
        <v>90</v>
      </c>
      <c r="H50" s="28"/>
      <c r="I50" s="33" t="s">
        <v>225</v>
      </c>
    </row>
    <row r="51" ht="14.25" spans="1:9">
      <c r="A51" s="9">
        <v>49</v>
      </c>
      <c r="B51" s="29" t="s">
        <v>220</v>
      </c>
      <c r="C51" s="30" t="s">
        <v>249</v>
      </c>
      <c r="D51" s="12" t="s">
        <v>227</v>
      </c>
      <c r="E51" s="12" t="s">
        <v>18</v>
      </c>
      <c r="F51" s="13">
        <v>8</v>
      </c>
      <c r="G51" s="14">
        <f t="shared" si="0"/>
        <v>144</v>
      </c>
      <c r="H51" s="31">
        <v>216</v>
      </c>
      <c r="I51" s="33" t="s">
        <v>223</v>
      </c>
    </row>
    <row r="52" ht="14.25" spans="1:9">
      <c r="A52" s="9">
        <v>50</v>
      </c>
      <c r="B52" s="23"/>
      <c r="C52" s="24"/>
      <c r="D52" s="12" t="s">
        <v>228</v>
      </c>
      <c r="E52" s="12" t="s">
        <v>18</v>
      </c>
      <c r="F52" s="13">
        <v>1</v>
      </c>
      <c r="G52" s="14">
        <f t="shared" si="0"/>
        <v>18</v>
      </c>
      <c r="H52" s="25"/>
      <c r="I52" s="33" t="s">
        <v>223</v>
      </c>
    </row>
    <row r="53" ht="14.25" spans="1:9">
      <c r="A53" s="9">
        <v>51</v>
      </c>
      <c r="B53" s="26"/>
      <c r="C53" s="27"/>
      <c r="D53" s="12" t="s">
        <v>224</v>
      </c>
      <c r="E53" s="12" t="s">
        <v>18</v>
      </c>
      <c r="F53" s="13">
        <v>3</v>
      </c>
      <c r="G53" s="14">
        <f t="shared" si="0"/>
        <v>54</v>
      </c>
      <c r="H53" s="28"/>
      <c r="I53" s="33" t="s">
        <v>225</v>
      </c>
    </row>
    <row r="54" ht="14.25" spans="1:9">
      <c r="A54" s="9">
        <v>52</v>
      </c>
      <c r="B54" s="29" t="s">
        <v>220</v>
      </c>
      <c r="C54" s="30" t="s">
        <v>250</v>
      </c>
      <c r="D54" s="12" t="s">
        <v>230</v>
      </c>
      <c r="E54" s="12" t="s">
        <v>18</v>
      </c>
      <c r="F54" s="13">
        <v>11</v>
      </c>
      <c r="G54" s="14">
        <f t="shared" si="0"/>
        <v>198</v>
      </c>
      <c r="H54" s="31">
        <v>378</v>
      </c>
      <c r="I54" s="33" t="s">
        <v>223</v>
      </c>
    </row>
    <row r="55" ht="14.25" spans="1:9">
      <c r="A55" s="9">
        <v>53</v>
      </c>
      <c r="B55" s="23"/>
      <c r="C55" s="24"/>
      <c r="D55" s="12" t="s">
        <v>231</v>
      </c>
      <c r="E55" s="12" t="s">
        <v>18</v>
      </c>
      <c r="F55" s="13">
        <v>4</v>
      </c>
      <c r="G55" s="14">
        <f t="shared" si="0"/>
        <v>72</v>
      </c>
      <c r="H55" s="25"/>
      <c r="I55" s="33" t="s">
        <v>225</v>
      </c>
    </row>
    <row r="56" ht="14.25" spans="1:9">
      <c r="A56" s="9">
        <v>54</v>
      </c>
      <c r="B56" s="23"/>
      <c r="C56" s="24"/>
      <c r="D56" s="12" t="s">
        <v>233</v>
      </c>
      <c r="E56" s="12" t="s">
        <v>18</v>
      </c>
      <c r="F56" s="13">
        <v>2</v>
      </c>
      <c r="G56" s="14">
        <f t="shared" si="0"/>
        <v>36</v>
      </c>
      <c r="H56" s="25"/>
      <c r="I56" s="33" t="s">
        <v>223</v>
      </c>
    </row>
    <row r="57" ht="14.25" spans="1:9">
      <c r="A57" s="9">
        <v>55</v>
      </c>
      <c r="B57" s="26"/>
      <c r="C57" s="27"/>
      <c r="D57" s="12" t="s">
        <v>234</v>
      </c>
      <c r="E57" s="12" t="s">
        <v>18</v>
      </c>
      <c r="F57" s="13">
        <v>4</v>
      </c>
      <c r="G57" s="14">
        <f t="shared" si="0"/>
        <v>72</v>
      </c>
      <c r="H57" s="28"/>
      <c r="I57" s="33" t="s">
        <v>223</v>
      </c>
    </row>
    <row r="58" ht="14.25" spans="1:9">
      <c r="A58" s="9">
        <v>56</v>
      </c>
      <c r="B58" s="29" t="s">
        <v>220</v>
      </c>
      <c r="C58" s="30" t="s">
        <v>251</v>
      </c>
      <c r="D58" s="12" t="s">
        <v>230</v>
      </c>
      <c r="E58" s="12" t="s">
        <v>18</v>
      </c>
      <c r="F58" s="13">
        <v>2</v>
      </c>
      <c r="G58" s="14">
        <f t="shared" si="0"/>
        <v>36</v>
      </c>
      <c r="H58" s="31">
        <v>360</v>
      </c>
      <c r="I58" s="33" t="s">
        <v>223</v>
      </c>
    </row>
    <row r="59" ht="14.25" spans="1:9">
      <c r="A59" s="9">
        <v>57</v>
      </c>
      <c r="B59" s="23"/>
      <c r="C59" s="24"/>
      <c r="D59" s="12" t="s">
        <v>231</v>
      </c>
      <c r="E59" s="12" t="s">
        <v>18</v>
      </c>
      <c r="F59" s="13">
        <v>7</v>
      </c>
      <c r="G59" s="14">
        <f t="shared" si="0"/>
        <v>126</v>
      </c>
      <c r="H59" s="25"/>
      <c r="I59" s="33" t="s">
        <v>225</v>
      </c>
    </row>
    <row r="60" ht="14.25" spans="1:9">
      <c r="A60" s="9">
        <v>58</v>
      </c>
      <c r="B60" s="23"/>
      <c r="C60" s="24"/>
      <c r="D60" s="12" t="s">
        <v>232</v>
      </c>
      <c r="E60" s="12" t="s">
        <v>18</v>
      </c>
      <c r="F60" s="13">
        <v>3</v>
      </c>
      <c r="G60" s="14">
        <f t="shared" si="0"/>
        <v>54</v>
      </c>
      <c r="H60" s="25"/>
      <c r="I60" s="33" t="s">
        <v>225</v>
      </c>
    </row>
    <row r="61" ht="14.25" spans="1:9">
      <c r="A61" s="9">
        <v>59</v>
      </c>
      <c r="B61" s="23"/>
      <c r="C61" s="24"/>
      <c r="D61" s="12" t="s">
        <v>233</v>
      </c>
      <c r="E61" s="12" t="s">
        <v>18</v>
      </c>
      <c r="F61" s="13">
        <v>4</v>
      </c>
      <c r="G61" s="14">
        <f t="shared" si="0"/>
        <v>72</v>
      </c>
      <c r="H61" s="25"/>
      <c r="I61" s="33" t="s">
        <v>223</v>
      </c>
    </row>
    <row r="62" ht="14.25" spans="1:9">
      <c r="A62" s="9">
        <v>60</v>
      </c>
      <c r="B62" s="26"/>
      <c r="C62" s="27"/>
      <c r="D62" s="12" t="s">
        <v>234</v>
      </c>
      <c r="E62" s="12" t="s">
        <v>18</v>
      </c>
      <c r="F62" s="13">
        <v>4</v>
      </c>
      <c r="G62" s="14">
        <f t="shared" si="0"/>
        <v>72</v>
      </c>
      <c r="H62" s="28"/>
      <c r="I62" s="33" t="s">
        <v>223</v>
      </c>
    </row>
    <row r="63" ht="14.25" spans="1:9">
      <c r="A63" s="9">
        <v>61</v>
      </c>
      <c r="B63" s="29" t="s">
        <v>220</v>
      </c>
      <c r="C63" s="30" t="s">
        <v>252</v>
      </c>
      <c r="D63" s="12" t="s">
        <v>230</v>
      </c>
      <c r="E63" s="12" t="s">
        <v>18</v>
      </c>
      <c r="F63" s="13">
        <v>9</v>
      </c>
      <c r="G63" s="14">
        <f t="shared" si="0"/>
        <v>162</v>
      </c>
      <c r="H63" s="31">
        <v>414</v>
      </c>
      <c r="I63" s="33" t="s">
        <v>223</v>
      </c>
    </row>
    <row r="64" ht="14.25" spans="1:9">
      <c r="A64" s="9">
        <v>62</v>
      </c>
      <c r="B64" s="23"/>
      <c r="C64" s="24"/>
      <c r="D64" s="12" t="s">
        <v>232</v>
      </c>
      <c r="E64" s="12" t="s">
        <v>18</v>
      </c>
      <c r="F64" s="13">
        <v>8</v>
      </c>
      <c r="G64" s="14">
        <f t="shared" si="0"/>
        <v>144</v>
      </c>
      <c r="H64" s="25"/>
      <c r="I64" s="33" t="s">
        <v>225</v>
      </c>
    </row>
    <row r="65" ht="14.25" spans="1:9">
      <c r="A65" s="9">
        <v>63</v>
      </c>
      <c r="B65" s="23"/>
      <c r="C65" s="24"/>
      <c r="D65" s="12" t="s">
        <v>234</v>
      </c>
      <c r="E65" s="12" t="s">
        <v>18</v>
      </c>
      <c r="F65" s="13">
        <v>6</v>
      </c>
      <c r="G65" s="14">
        <f t="shared" si="0"/>
        <v>108</v>
      </c>
      <c r="H65" s="25"/>
      <c r="I65" s="33" t="s">
        <v>223</v>
      </c>
    </row>
    <row r="66" ht="14.25" spans="1:9">
      <c r="A66" s="9">
        <v>64</v>
      </c>
      <c r="B66" s="29" t="s">
        <v>220</v>
      </c>
      <c r="C66" s="30" t="s">
        <v>253</v>
      </c>
      <c r="D66" s="12" t="s">
        <v>228</v>
      </c>
      <c r="E66" s="12" t="s">
        <v>18</v>
      </c>
      <c r="F66" s="13">
        <v>11</v>
      </c>
      <c r="G66" s="14">
        <f t="shared" si="0"/>
        <v>198</v>
      </c>
      <c r="H66" s="31">
        <v>288</v>
      </c>
      <c r="I66" s="33" t="s">
        <v>223</v>
      </c>
    </row>
    <row r="67" ht="14.25" spans="1:9">
      <c r="A67" s="9">
        <v>65</v>
      </c>
      <c r="B67" s="26"/>
      <c r="C67" s="27"/>
      <c r="D67" s="12" t="s">
        <v>224</v>
      </c>
      <c r="E67" s="12" t="s">
        <v>18</v>
      </c>
      <c r="F67" s="13">
        <v>5</v>
      </c>
      <c r="G67" s="14">
        <f t="shared" ref="G67:G130" si="1">F67*18</f>
        <v>90</v>
      </c>
      <c r="H67" s="28"/>
      <c r="I67" s="33" t="s">
        <v>225</v>
      </c>
    </row>
    <row r="68" ht="14.25" spans="1:9">
      <c r="A68" s="9">
        <v>66</v>
      </c>
      <c r="B68" s="29" t="s">
        <v>220</v>
      </c>
      <c r="C68" s="30" t="s">
        <v>254</v>
      </c>
      <c r="D68" s="12" t="s">
        <v>228</v>
      </c>
      <c r="E68" s="12" t="s">
        <v>18</v>
      </c>
      <c r="F68" s="13">
        <v>2</v>
      </c>
      <c r="G68" s="14">
        <f t="shared" si="1"/>
        <v>36</v>
      </c>
      <c r="H68" s="31">
        <v>72</v>
      </c>
      <c r="I68" s="33" t="s">
        <v>223</v>
      </c>
    </row>
    <row r="69" ht="14.25" spans="1:9">
      <c r="A69" s="9">
        <v>67</v>
      </c>
      <c r="B69" s="26"/>
      <c r="C69" s="27"/>
      <c r="D69" s="12" t="s">
        <v>224</v>
      </c>
      <c r="E69" s="12" t="s">
        <v>18</v>
      </c>
      <c r="F69" s="13">
        <v>2</v>
      </c>
      <c r="G69" s="14">
        <f t="shared" si="1"/>
        <v>36</v>
      </c>
      <c r="H69" s="28"/>
      <c r="I69" s="33" t="s">
        <v>225</v>
      </c>
    </row>
    <row r="70" ht="14.25" spans="1:9">
      <c r="A70" s="9">
        <v>68</v>
      </c>
      <c r="B70" s="29" t="s">
        <v>220</v>
      </c>
      <c r="C70" s="30" t="s">
        <v>255</v>
      </c>
      <c r="D70" s="12" t="s">
        <v>236</v>
      </c>
      <c r="E70" s="12" t="s">
        <v>18</v>
      </c>
      <c r="F70" s="13">
        <v>6</v>
      </c>
      <c r="G70" s="14">
        <f t="shared" si="1"/>
        <v>108</v>
      </c>
      <c r="H70" s="31">
        <v>234</v>
      </c>
      <c r="I70" s="33" t="s">
        <v>223</v>
      </c>
    </row>
    <row r="71" ht="14.25" spans="1:9">
      <c r="A71" s="9">
        <v>69</v>
      </c>
      <c r="B71" s="23"/>
      <c r="C71" s="24"/>
      <c r="D71" s="12" t="s">
        <v>238</v>
      </c>
      <c r="E71" s="12" t="s">
        <v>18</v>
      </c>
      <c r="F71" s="13">
        <v>3</v>
      </c>
      <c r="G71" s="14">
        <f t="shared" si="1"/>
        <v>54</v>
      </c>
      <c r="H71" s="25"/>
      <c r="I71" s="33" t="s">
        <v>223</v>
      </c>
    </row>
    <row r="72" ht="14.25" spans="1:9">
      <c r="A72" s="9">
        <v>70</v>
      </c>
      <c r="B72" s="23"/>
      <c r="C72" s="27"/>
      <c r="D72" s="12" t="s">
        <v>239</v>
      </c>
      <c r="E72" s="12" t="s">
        <v>18</v>
      </c>
      <c r="F72" s="13">
        <v>4</v>
      </c>
      <c r="G72" s="14">
        <f t="shared" si="1"/>
        <v>72</v>
      </c>
      <c r="H72" s="28"/>
      <c r="I72" s="33" t="s">
        <v>225</v>
      </c>
    </row>
    <row r="73" ht="14.25" spans="1:9">
      <c r="A73" s="9">
        <v>71</v>
      </c>
      <c r="B73" s="29" t="s">
        <v>220</v>
      </c>
      <c r="C73" s="30" t="s">
        <v>256</v>
      </c>
      <c r="D73" s="12" t="s">
        <v>222</v>
      </c>
      <c r="E73" s="12" t="s">
        <v>18</v>
      </c>
      <c r="F73" s="13">
        <v>1</v>
      </c>
      <c r="G73" s="14">
        <f t="shared" si="1"/>
        <v>18</v>
      </c>
      <c r="H73" s="31">
        <v>162</v>
      </c>
      <c r="I73" s="33" t="s">
        <v>223</v>
      </c>
    </row>
    <row r="74" ht="14.25" spans="1:9">
      <c r="A74" s="9">
        <v>72</v>
      </c>
      <c r="B74" s="23"/>
      <c r="C74" s="24"/>
      <c r="D74" s="12" t="s">
        <v>227</v>
      </c>
      <c r="E74" s="12" t="s">
        <v>18</v>
      </c>
      <c r="F74" s="13">
        <v>3</v>
      </c>
      <c r="G74" s="14">
        <f t="shared" si="1"/>
        <v>54</v>
      </c>
      <c r="H74" s="25"/>
      <c r="I74" s="33" t="s">
        <v>223</v>
      </c>
    </row>
    <row r="75" ht="14.25" spans="1:9">
      <c r="A75" s="9">
        <v>73</v>
      </c>
      <c r="B75" s="26"/>
      <c r="C75" s="27"/>
      <c r="D75" s="12" t="s">
        <v>228</v>
      </c>
      <c r="E75" s="12" t="s">
        <v>18</v>
      </c>
      <c r="F75" s="13">
        <v>5</v>
      </c>
      <c r="G75" s="14">
        <f t="shared" si="1"/>
        <v>90</v>
      </c>
      <c r="H75" s="28"/>
      <c r="I75" s="33" t="s">
        <v>223</v>
      </c>
    </row>
    <row r="76" ht="14.25" spans="1:9">
      <c r="A76" s="9">
        <v>74</v>
      </c>
      <c r="B76" s="29" t="s">
        <v>220</v>
      </c>
      <c r="C76" s="30" t="s">
        <v>257</v>
      </c>
      <c r="D76" s="12" t="s">
        <v>236</v>
      </c>
      <c r="E76" s="12" t="s">
        <v>18</v>
      </c>
      <c r="F76" s="13">
        <v>4</v>
      </c>
      <c r="G76" s="14">
        <f t="shared" si="1"/>
        <v>72</v>
      </c>
      <c r="H76" s="31">
        <v>234</v>
      </c>
      <c r="I76" s="33" t="s">
        <v>223</v>
      </c>
    </row>
    <row r="77" ht="14.25" spans="1:9">
      <c r="A77" s="9">
        <v>75</v>
      </c>
      <c r="B77" s="23"/>
      <c r="C77" s="24"/>
      <c r="D77" s="12" t="s">
        <v>237</v>
      </c>
      <c r="E77" s="12" t="s">
        <v>18</v>
      </c>
      <c r="F77" s="13">
        <v>1</v>
      </c>
      <c r="G77" s="14">
        <f t="shared" si="1"/>
        <v>18</v>
      </c>
      <c r="H77" s="25"/>
      <c r="I77" s="33" t="s">
        <v>223</v>
      </c>
    </row>
    <row r="78" ht="14.25" spans="1:9">
      <c r="A78" s="9">
        <v>76</v>
      </c>
      <c r="B78" s="23"/>
      <c r="C78" s="24"/>
      <c r="D78" s="12" t="s">
        <v>238</v>
      </c>
      <c r="E78" s="12" t="s">
        <v>18</v>
      </c>
      <c r="F78" s="13">
        <v>4</v>
      </c>
      <c r="G78" s="14">
        <f t="shared" si="1"/>
        <v>72</v>
      </c>
      <c r="H78" s="25"/>
      <c r="I78" s="33" t="s">
        <v>223</v>
      </c>
    </row>
    <row r="79" ht="14.25" spans="1:9">
      <c r="A79" s="9">
        <v>77</v>
      </c>
      <c r="B79" s="26"/>
      <c r="C79" s="27"/>
      <c r="D79" s="12" t="s">
        <v>239</v>
      </c>
      <c r="E79" s="12" t="s">
        <v>18</v>
      </c>
      <c r="F79" s="13">
        <v>4</v>
      </c>
      <c r="G79" s="14">
        <f t="shared" si="1"/>
        <v>72</v>
      </c>
      <c r="H79" s="28"/>
      <c r="I79" s="33" t="s">
        <v>225</v>
      </c>
    </row>
    <row r="80" ht="14.25" spans="1:9">
      <c r="A80" s="9">
        <v>78</v>
      </c>
      <c r="B80" s="29" t="s">
        <v>220</v>
      </c>
      <c r="C80" s="30" t="s">
        <v>258</v>
      </c>
      <c r="D80" s="12" t="s">
        <v>222</v>
      </c>
      <c r="E80" s="12" t="s">
        <v>18</v>
      </c>
      <c r="F80" s="13">
        <v>1</v>
      </c>
      <c r="G80" s="14">
        <f t="shared" si="1"/>
        <v>18</v>
      </c>
      <c r="H80" s="31">
        <v>288</v>
      </c>
      <c r="I80" s="33" t="s">
        <v>223</v>
      </c>
    </row>
    <row r="81" ht="14.25" spans="1:9">
      <c r="A81" s="9">
        <v>79</v>
      </c>
      <c r="B81" s="23"/>
      <c r="C81" s="24"/>
      <c r="D81" s="12" t="s">
        <v>228</v>
      </c>
      <c r="E81" s="12" t="s">
        <v>18</v>
      </c>
      <c r="F81" s="13">
        <v>10</v>
      </c>
      <c r="G81" s="14">
        <f t="shared" si="1"/>
        <v>180</v>
      </c>
      <c r="H81" s="25"/>
      <c r="I81" s="33" t="s">
        <v>223</v>
      </c>
    </row>
    <row r="82" ht="14.25" spans="1:9">
      <c r="A82" s="9">
        <v>80</v>
      </c>
      <c r="B82" s="26"/>
      <c r="C82" s="27"/>
      <c r="D82" s="12" t="s">
        <v>224</v>
      </c>
      <c r="E82" s="12" t="s">
        <v>18</v>
      </c>
      <c r="F82" s="13">
        <v>5</v>
      </c>
      <c r="G82" s="14">
        <f t="shared" si="1"/>
        <v>90</v>
      </c>
      <c r="H82" s="28"/>
      <c r="I82" s="33" t="s">
        <v>225</v>
      </c>
    </row>
    <row r="83" ht="14.25" spans="1:9">
      <c r="A83" s="9">
        <v>81</v>
      </c>
      <c r="B83" s="29" t="s">
        <v>220</v>
      </c>
      <c r="C83" s="30" t="s">
        <v>259</v>
      </c>
      <c r="D83" s="12" t="s">
        <v>231</v>
      </c>
      <c r="E83" s="12" t="s">
        <v>18</v>
      </c>
      <c r="F83" s="13">
        <v>3</v>
      </c>
      <c r="G83" s="14">
        <f t="shared" si="1"/>
        <v>54</v>
      </c>
      <c r="H83" s="31">
        <v>360</v>
      </c>
      <c r="I83" s="33" t="s">
        <v>225</v>
      </c>
    </row>
    <row r="84" ht="14.25" spans="1:9">
      <c r="A84" s="9">
        <v>82</v>
      </c>
      <c r="B84" s="23"/>
      <c r="C84" s="24"/>
      <c r="D84" s="12" t="s">
        <v>232</v>
      </c>
      <c r="E84" s="12" t="s">
        <v>18</v>
      </c>
      <c r="F84" s="13">
        <v>5</v>
      </c>
      <c r="G84" s="14">
        <f t="shared" si="1"/>
        <v>90</v>
      </c>
      <c r="H84" s="25"/>
      <c r="I84" s="33" t="s">
        <v>225</v>
      </c>
    </row>
    <row r="85" ht="14.25" spans="1:9">
      <c r="A85" s="9">
        <v>83</v>
      </c>
      <c r="B85" s="23"/>
      <c r="C85" s="24"/>
      <c r="D85" s="12" t="s">
        <v>233</v>
      </c>
      <c r="E85" s="12" t="s">
        <v>18</v>
      </c>
      <c r="F85" s="13">
        <v>6</v>
      </c>
      <c r="G85" s="14">
        <f t="shared" si="1"/>
        <v>108</v>
      </c>
      <c r="H85" s="25"/>
      <c r="I85" s="33" t="s">
        <v>223</v>
      </c>
    </row>
    <row r="86" ht="14.25" spans="1:9">
      <c r="A86" s="9">
        <v>84</v>
      </c>
      <c r="B86" s="26"/>
      <c r="C86" s="27"/>
      <c r="D86" s="12" t="s">
        <v>234</v>
      </c>
      <c r="E86" s="12" t="s">
        <v>18</v>
      </c>
      <c r="F86" s="13">
        <v>6</v>
      </c>
      <c r="G86" s="14">
        <f t="shared" si="1"/>
        <v>108</v>
      </c>
      <c r="H86" s="28"/>
      <c r="I86" s="33" t="s">
        <v>223</v>
      </c>
    </row>
    <row r="87" ht="14.25" spans="1:9">
      <c r="A87" s="9">
        <v>85</v>
      </c>
      <c r="B87" s="29" t="s">
        <v>220</v>
      </c>
      <c r="C87" s="30" t="s">
        <v>260</v>
      </c>
      <c r="D87" s="12" t="s">
        <v>222</v>
      </c>
      <c r="E87" s="12" t="s">
        <v>18</v>
      </c>
      <c r="F87" s="13">
        <v>3</v>
      </c>
      <c r="G87" s="14">
        <f t="shared" si="1"/>
        <v>54</v>
      </c>
      <c r="H87" s="31">
        <v>270</v>
      </c>
      <c r="I87" s="33" t="s">
        <v>223</v>
      </c>
    </row>
    <row r="88" ht="14.25" spans="1:9">
      <c r="A88" s="9">
        <v>86</v>
      </c>
      <c r="B88" s="23"/>
      <c r="C88" s="24"/>
      <c r="D88" s="12" t="s">
        <v>227</v>
      </c>
      <c r="E88" s="12" t="s">
        <v>18</v>
      </c>
      <c r="F88" s="13">
        <v>3</v>
      </c>
      <c r="G88" s="14">
        <f t="shared" si="1"/>
        <v>54</v>
      </c>
      <c r="H88" s="25"/>
      <c r="I88" s="33" t="s">
        <v>223</v>
      </c>
    </row>
    <row r="89" ht="14.25" spans="1:9">
      <c r="A89" s="9">
        <v>87</v>
      </c>
      <c r="B89" s="23"/>
      <c r="C89" s="24"/>
      <c r="D89" s="12" t="s">
        <v>228</v>
      </c>
      <c r="E89" s="12" t="s">
        <v>18</v>
      </c>
      <c r="F89" s="13">
        <v>4</v>
      </c>
      <c r="G89" s="14">
        <f t="shared" si="1"/>
        <v>72</v>
      </c>
      <c r="H89" s="25"/>
      <c r="I89" s="33" t="s">
        <v>223</v>
      </c>
    </row>
    <row r="90" ht="14.25" spans="1:9">
      <c r="A90" s="9">
        <v>88</v>
      </c>
      <c r="B90" s="26"/>
      <c r="C90" s="27"/>
      <c r="D90" s="12" t="s">
        <v>224</v>
      </c>
      <c r="E90" s="12" t="s">
        <v>18</v>
      </c>
      <c r="F90" s="13">
        <v>5</v>
      </c>
      <c r="G90" s="14">
        <f t="shared" si="1"/>
        <v>90</v>
      </c>
      <c r="H90" s="28"/>
      <c r="I90" s="33" t="s">
        <v>225</v>
      </c>
    </row>
    <row r="91" ht="14.25" spans="1:9">
      <c r="A91" s="9">
        <v>89</v>
      </c>
      <c r="B91" s="29" t="s">
        <v>220</v>
      </c>
      <c r="C91" s="30" t="s">
        <v>261</v>
      </c>
      <c r="D91" s="12" t="s">
        <v>236</v>
      </c>
      <c r="E91" s="12" t="s">
        <v>18</v>
      </c>
      <c r="F91" s="13">
        <v>2</v>
      </c>
      <c r="G91" s="14">
        <f t="shared" si="1"/>
        <v>36</v>
      </c>
      <c r="H91" s="31">
        <v>234</v>
      </c>
      <c r="I91" s="33" t="s">
        <v>223</v>
      </c>
    </row>
    <row r="92" ht="14.25" spans="1:9">
      <c r="A92" s="9">
        <v>90</v>
      </c>
      <c r="B92" s="23"/>
      <c r="C92" s="24"/>
      <c r="D92" s="12" t="s">
        <v>237</v>
      </c>
      <c r="E92" s="12" t="s">
        <v>18</v>
      </c>
      <c r="F92" s="13">
        <v>4</v>
      </c>
      <c r="G92" s="14">
        <f t="shared" si="1"/>
        <v>72</v>
      </c>
      <c r="H92" s="25"/>
      <c r="I92" s="33" t="s">
        <v>223</v>
      </c>
    </row>
    <row r="93" ht="14.25" spans="1:9">
      <c r="A93" s="9">
        <v>91</v>
      </c>
      <c r="B93" s="23"/>
      <c r="C93" s="24"/>
      <c r="D93" s="12" t="s">
        <v>238</v>
      </c>
      <c r="E93" s="12" t="s">
        <v>18</v>
      </c>
      <c r="F93" s="13">
        <v>4</v>
      </c>
      <c r="G93" s="14">
        <f t="shared" si="1"/>
        <v>72</v>
      </c>
      <c r="H93" s="25"/>
      <c r="I93" s="33" t="s">
        <v>223</v>
      </c>
    </row>
    <row r="94" ht="14.25" spans="1:9">
      <c r="A94" s="9">
        <v>92</v>
      </c>
      <c r="B94" s="26"/>
      <c r="C94" s="27"/>
      <c r="D94" s="12" t="s">
        <v>239</v>
      </c>
      <c r="E94" s="12" t="s">
        <v>18</v>
      </c>
      <c r="F94" s="13">
        <v>3</v>
      </c>
      <c r="G94" s="14">
        <f t="shared" si="1"/>
        <v>54</v>
      </c>
      <c r="H94" s="28"/>
      <c r="I94" s="33" t="s">
        <v>225</v>
      </c>
    </row>
    <row r="95" ht="14.25" spans="1:9">
      <c r="A95" s="9">
        <v>93</v>
      </c>
      <c r="B95" s="29" t="s">
        <v>220</v>
      </c>
      <c r="C95" s="30" t="s">
        <v>262</v>
      </c>
      <c r="D95" s="12" t="s">
        <v>238</v>
      </c>
      <c r="E95" s="12" t="s">
        <v>18</v>
      </c>
      <c r="F95" s="13">
        <v>9</v>
      </c>
      <c r="G95" s="14">
        <f t="shared" si="1"/>
        <v>162</v>
      </c>
      <c r="H95" s="31">
        <v>216</v>
      </c>
      <c r="I95" s="33" t="s">
        <v>223</v>
      </c>
    </row>
    <row r="96" ht="14.25" spans="1:9">
      <c r="A96" s="9">
        <v>94</v>
      </c>
      <c r="B96" s="26"/>
      <c r="C96" s="27"/>
      <c r="D96" s="12" t="s">
        <v>239</v>
      </c>
      <c r="E96" s="12" t="s">
        <v>18</v>
      </c>
      <c r="F96" s="13">
        <v>3</v>
      </c>
      <c r="G96" s="14">
        <f t="shared" si="1"/>
        <v>54</v>
      </c>
      <c r="H96" s="28"/>
      <c r="I96" s="33" t="s">
        <v>225</v>
      </c>
    </row>
    <row r="97" ht="14.25" spans="1:9">
      <c r="A97" s="9">
        <v>95</v>
      </c>
      <c r="B97" s="29" t="s">
        <v>220</v>
      </c>
      <c r="C97" s="30" t="s">
        <v>263</v>
      </c>
      <c r="D97" s="12" t="s">
        <v>222</v>
      </c>
      <c r="E97" s="12" t="s">
        <v>18</v>
      </c>
      <c r="F97" s="13">
        <v>4</v>
      </c>
      <c r="G97" s="14">
        <f t="shared" si="1"/>
        <v>72</v>
      </c>
      <c r="H97" s="31">
        <v>252</v>
      </c>
      <c r="I97" s="33" t="s">
        <v>223</v>
      </c>
    </row>
    <row r="98" ht="14.25" spans="1:9">
      <c r="A98" s="9">
        <v>96</v>
      </c>
      <c r="B98" s="23"/>
      <c r="C98" s="24"/>
      <c r="D98" s="12" t="s">
        <v>227</v>
      </c>
      <c r="E98" s="12" t="s">
        <v>18</v>
      </c>
      <c r="F98" s="13">
        <v>4</v>
      </c>
      <c r="G98" s="14">
        <f t="shared" si="1"/>
        <v>72</v>
      </c>
      <c r="H98" s="25"/>
      <c r="I98" s="33" t="s">
        <v>223</v>
      </c>
    </row>
    <row r="99" ht="14.25" spans="1:9">
      <c r="A99" s="9">
        <v>97</v>
      </c>
      <c r="B99" s="23"/>
      <c r="C99" s="24"/>
      <c r="D99" s="12" t="s">
        <v>228</v>
      </c>
      <c r="E99" s="12" t="s">
        <v>18</v>
      </c>
      <c r="F99" s="13">
        <v>1</v>
      </c>
      <c r="G99" s="14">
        <f t="shared" si="1"/>
        <v>18</v>
      </c>
      <c r="H99" s="25"/>
      <c r="I99" s="33" t="s">
        <v>223</v>
      </c>
    </row>
    <row r="100" ht="14.25" spans="1:9">
      <c r="A100" s="9">
        <v>98</v>
      </c>
      <c r="B100" s="26"/>
      <c r="C100" s="27"/>
      <c r="D100" s="12" t="s">
        <v>224</v>
      </c>
      <c r="E100" s="12" t="s">
        <v>18</v>
      </c>
      <c r="F100" s="13">
        <v>5</v>
      </c>
      <c r="G100" s="14">
        <f t="shared" si="1"/>
        <v>90</v>
      </c>
      <c r="H100" s="28"/>
      <c r="I100" s="33" t="s">
        <v>225</v>
      </c>
    </row>
    <row r="101" ht="14.25" spans="1:9">
      <c r="A101" s="9">
        <v>99</v>
      </c>
      <c r="B101" s="29" t="s">
        <v>220</v>
      </c>
      <c r="C101" s="30" t="s">
        <v>264</v>
      </c>
      <c r="D101" s="12" t="s">
        <v>231</v>
      </c>
      <c r="E101" s="12" t="s">
        <v>18</v>
      </c>
      <c r="F101" s="13">
        <v>4</v>
      </c>
      <c r="G101" s="14">
        <f t="shared" si="1"/>
        <v>72</v>
      </c>
      <c r="H101" s="31">
        <v>126</v>
      </c>
      <c r="I101" s="33" t="s">
        <v>225</v>
      </c>
    </row>
    <row r="102" ht="14.25" spans="1:9">
      <c r="A102" s="9">
        <v>100</v>
      </c>
      <c r="B102" s="23"/>
      <c r="C102" s="24"/>
      <c r="D102" s="12" t="s">
        <v>233</v>
      </c>
      <c r="E102" s="12" t="s">
        <v>18</v>
      </c>
      <c r="F102" s="13">
        <v>2</v>
      </c>
      <c r="G102" s="14">
        <f t="shared" si="1"/>
        <v>36</v>
      </c>
      <c r="H102" s="25"/>
      <c r="I102" s="33" t="s">
        <v>223</v>
      </c>
    </row>
    <row r="103" ht="14.25" spans="1:9">
      <c r="A103" s="9">
        <v>101</v>
      </c>
      <c r="B103" s="26"/>
      <c r="C103" s="27"/>
      <c r="D103" s="12" t="s">
        <v>234</v>
      </c>
      <c r="E103" s="12" t="s">
        <v>18</v>
      </c>
      <c r="F103" s="13">
        <v>1</v>
      </c>
      <c r="G103" s="14">
        <f t="shared" si="1"/>
        <v>18</v>
      </c>
      <c r="H103" s="28"/>
      <c r="I103" s="33" t="s">
        <v>223</v>
      </c>
    </row>
    <row r="104" ht="14.25" spans="1:9">
      <c r="A104" s="9">
        <v>102</v>
      </c>
      <c r="B104" s="29" t="s">
        <v>220</v>
      </c>
      <c r="C104" s="30" t="s">
        <v>265</v>
      </c>
      <c r="D104" s="12" t="s">
        <v>231</v>
      </c>
      <c r="E104" s="12" t="s">
        <v>18</v>
      </c>
      <c r="F104" s="34">
        <v>6</v>
      </c>
      <c r="G104" s="35">
        <f t="shared" si="1"/>
        <v>108</v>
      </c>
      <c r="H104" s="31">
        <v>378</v>
      </c>
      <c r="I104" s="33" t="s">
        <v>225</v>
      </c>
    </row>
    <row r="105" ht="14.25" spans="1:9">
      <c r="A105" s="9">
        <v>103</v>
      </c>
      <c r="B105" s="23"/>
      <c r="C105" s="24"/>
      <c r="D105" s="12" t="s">
        <v>232</v>
      </c>
      <c r="E105" s="12" t="s">
        <v>18</v>
      </c>
      <c r="F105" s="34">
        <v>3</v>
      </c>
      <c r="G105" s="35">
        <f t="shared" si="1"/>
        <v>54</v>
      </c>
      <c r="H105" s="25"/>
      <c r="I105" s="33" t="s">
        <v>225</v>
      </c>
    </row>
    <row r="106" ht="14.25" spans="1:9">
      <c r="A106" s="9">
        <v>104</v>
      </c>
      <c r="B106" s="23"/>
      <c r="C106" s="24"/>
      <c r="D106" s="12" t="s">
        <v>233</v>
      </c>
      <c r="E106" s="12" t="s">
        <v>18</v>
      </c>
      <c r="F106" s="34">
        <v>6</v>
      </c>
      <c r="G106" s="35">
        <f t="shared" si="1"/>
        <v>108</v>
      </c>
      <c r="H106" s="25"/>
      <c r="I106" s="33" t="s">
        <v>223</v>
      </c>
    </row>
    <row r="107" ht="14.25" spans="1:9">
      <c r="A107" s="9">
        <v>105</v>
      </c>
      <c r="B107" s="26"/>
      <c r="C107" s="27"/>
      <c r="D107" s="12" t="s">
        <v>234</v>
      </c>
      <c r="E107" s="12" t="s">
        <v>18</v>
      </c>
      <c r="F107" s="34">
        <v>6</v>
      </c>
      <c r="G107" s="35">
        <f t="shared" si="1"/>
        <v>108</v>
      </c>
      <c r="H107" s="28"/>
      <c r="I107" s="33" t="s">
        <v>223</v>
      </c>
    </row>
    <row r="108" ht="14.25" spans="1:9">
      <c r="A108" s="9">
        <v>106</v>
      </c>
      <c r="B108" s="29" t="s">
        <v>220</v>
      </c>
      <c r="C108" s="30" t="s">
        <v>266</v>
      </c>
      <c r="D108" s="12" t="s">
        <v>230</v>
      </c>
      <c r="E108" s="12" t="s">
        <v>18</v>
      </c>
      <c r="F108" s="34">
        <v>6</v>
      </c>
      <c r="G108" s="35">
        <f t="shared" si="1"/>
        <v>108</v>
      </c>
      <c r="H108" s="31">
        <v>378</v>
      </c>
      <c r="I108" s="33" t="s">
        <v>223</v>
      </c>
    </row>
    <row r="109" ht="14.25" spans="1:9">
      <c r="A109" s="9">
        <v>107</v>
      </c>
      <c r="B109" s="23"/>
      <c r="C109" s="24"/>
      <c r="D109" s="12" t="s">
        <v>231</v>
      </c>
      <c r="E109" s="12" t="s">
        <v>18</v>
      </c>
      <c r="F109" s="34">
        <v>9</v>
      </c>
      <c r="G109" s="35">
        <f t="shared" si="1"/>
        <v>162</v>
      </c>
      <c r="H109" s="25"/>
      <c r="I109" s="33" t="s">
        <v>225</v>
      </c>
    </row>
    <row r="110" ht="14.25" spans="1:9">
      <c r="A110" s="9">
        <v>108</v>
      </c>
      <c r="B110" s="26"/>
      <c r="C110" s="27"/>
      <c r="D110" s="12" t="s">
        <v>232</v>
      </c>
      <c r="E110" s="12" t="s">
        <v>18</v>
      </c>
      <c r="F110" s="34">
        <v>6</v>
      </c>
      <c r="G110" s="35">
        <f t="shared" si="1"/>
        <v>108</v>
      </c>
      <c r="H110" s="28"/>
      <c r="I110" s="33" t="s">
        <v>225</v>
      </c>
    </row>
    <row r="111" ht="14.25" spans="1:9">
      <c r="A111" s="9">
        <v>109</v>
      </c>
      <c r="B111" s="29" t="s">
        <v>220</v>
      </c>
      <c r="C111" s="30" t="s">
        <v>267</v>
      </c>
      <c r="D111" s="12" t="s">
        <v>230</v>
      </c>
      <c r="E111" s="12" t="s">
        <v>18</v>
      </c>
      <c r="F111" s="34">
        <v>5</v>
      </c>
      <c r="G111" s="35">
        <f t="shared" si="1"/>
        <v>90</v>
      </c>
      <c r="H111" s="31">
        <v>306</v>
      </c>
      <c r="I111" s="33" t="s">
        <v>223</v>
      </c>
    </row>
    <row r="112" ht="14.25" spans="1:9">
      <c r="A112" s="9">
        <v>110</v>
      </c>
      <c r="B112" s="23"/>
      <c r="C112" s="24"/>
      <c r="D112" s="12" t="s">
        <v>231</v>
      </c>
      <c r="E112" s="12" t="s">
        <v>18</v>
      </c>
      <c r="F112" s="34">
        <v>6</v>
      </c>
      <c r="G112" s="35">
        <f t="shared" si="1"/>
        <v>108</v>
      </c>
      <c r="H112" s="25"/>
      <c r="I112" s="33" t="s">
        <v>225</v>
      </c>
    </row>
    <row r="113" ht="14.25" spans="1:9">
      <c r="A113" s="9">
        <v>111</v>
      </c>
      <c r="B113" s="23"/>
      <c r="C113" s="24"/>
      <c r="D113" s="12" t="s">
        <v>232</v>
      </c>
      <c r="E113" s="12" t="s">
        <v>18</v>
      </c>
      <c r="F113" s="34">
        <v>4</v>
      </c>
      <c r="G113" s="35">
        <f t="shared" si="1"/>
        <v>72</v>
      </c>
      <c r="H113" s="25"/>
      <c r="I113" s="33" t="s">
        <v>225</v>
      </c>
    </row>
    <row r="114" ht="14.25" spans="1:9">
      <c r="A114" s="9">
        <v>112</v>
      </c>
      <c r="B114" s="26"/>
      <c r="C114" s="27"/>
      <c r="D114" s="12" t="s">
        <v>234</v>
      </c>
      <c r="E114" s="12" t="s">
        <v>18</v>
      </c>
      <c r="F114" s="34">
        <v>2</v>
      </c>
      <c r="G114" s="35">
        <f t="shared" si="1"/>
        <v>36</v>
      </c>
      <c r="H114" s="28"/>
      <c r="I114" s="33" t="s">
        <v>223</v>
      </c>
    </row>
    <row r="115" ht="14.25" spans="1:9">
      <c r="A115" s="9">
        <v>113</v>
      </c>
      <c r="B115" s="29" t="s">
        <v>220</v>
      </c>
      <c r="C115" s="30" t="s">
        <v>268</v>
      </c>
      <c r="D115" s="12" t="s">
        <v>230</v>
      </c>
      <c r="E115" s="12" t="s">
        <v>18</v>
      </c>
      <c r="F115" s="34">
        <v>11</v>
      </c>
      <c r="G115" s="35">
        <f t="shared" si="1"/>
        <v>198</v>
      </c>
      <c r="H115" s="31">
        <v>342</v>
      </c>
      <c r="I115" s="33" t="s">
        <v>223</v>
      </c>
    </row>
    <row r="116" ht="14.25" spans="1:9">
      <c r="A116" s="9">
        <v>114</v>
      </c>
      <c r="B116" s="23"/>
      <c r="C116" s="24"/>
      <c r="D116" s="12" t="s">
        <v>231</v>
      </c>
      <c r="E116" s="12" t="s">
        <v>18</v>
      </c>
      <c r="F116" s="34">
        <v>2</v>
      </c>
      <c r="G116" s="35">
        <f t="shared" si="1"/>
        <v>36</v>
      </c>
      <c r="H116" s="25"/>
      <c r="I116" s="33" t="s">
        <v>225</v>
      </c>
    </row>
    <row r="117" ht="14.25" spans="1:9">
      <c r="A117" s="9">
        <v>115</v>
      </c>
      <c r="B117" s="26"/>
      <c r="C117" s="27"/>
      <c r="D117" s="12" t="s">
        <v>233</v>
      </c>
      <c r="E117" s="12" t="s">
        <v>18</v>
      </c>
      <c r="F117" s="34">
        <v>6</v>
      </c>
      <c r="G117" s="35">
        <f t="shared" si="1"/>
        <v>108</v>
      </c>
      <c r="H117" s="28"/>
      <c r="I117" s="33" t="s">
        <v>223</v>
      </c>
    </row>
    <row r="118" ht="14.25" spans="1:9">
      <c r="A118" s="9">
        <v>116</v>
      </c>
      <c r="B118" s="29" t="s">
        <v>220</v>
      </c>
      <c r="C118" s="30" t="s">
        <v>269</v>
      </c>
      <c r="D118" s="12" t="s">
        <v>236</v>
      </c>
      <c r="E118" s="12" t="s">
        <v>18</v>
      </c>
      <c r="F118" s="34">
        <v>2</v>
      </c>
      <c r="G118" s="35">
        <f t="shared" si="1"/>
        <v>36</v>
      </c>
      <c r="H118" s="31">
        <v>234</v>
      </c>
      <c r="I118" s="33" t="s">
        <v>223</v>
      </c>
    </row>
    <row r="119" ht="14.25" spans="1:9">
      <c r="A119" s="9">
        <v>117</v>
      </c>
      <c r="B119" s="23"/>
      <c r="C119" s="24"/>
      <c r="D119" s="12" t="s">
        <v>237</v>
      </c>
      <c r="E119" s="12" t="s">
        <v>18</v>
      </c>
      <c r="F119" s="34">
        <v>2</v>
      </c>
      <c r="G119" s="35">
        <f t="shared" si="1"/>
        <v>36</v>
      </c>
      <c r="H119" s="25"/>
      <c r="I119" s="33" t="s">
        <v>223</v>
      </c>
    </row>
    <row r="120" ht="14.25" spans="1:9">
      <c r="A120" s="9">
        <v>118</v>
      </c>
      <c r="B120" s="23"/>
      <c r="C120" s="24"/>
      <c r="D120" s="12" t="s">
        <v>238</v>
      </c>
      <c r="E120" s="12" t="s">
        <v>18</v>
      </c>
      <c r="F120" s="34">
        <v>5</v>
      </c>
      <c r="G120" s="35">
        <f t="shared" si="1"/>
        <v>90</v>
      </c>
      <c r="H120" s="25"/>
      <c r="I120" s="33" t="s">
        <v>223</v>
      </c>
    </row>
    <row r="121" ht="14.25" spans="1:9">
      <c r="A121" s="9">
        <v>119</v>
      </c>
      <c r="B121" s="26"/>
      <c r="C121" s="27"/>
      <c r="D121" s="12" t="s">
        <v>239</v>
      </c>
      <c r="E121" s="12" t="s">
        <v>18</v>
      </c>
      <c r="F121" s="34">
        <v>4</v>
      </c>
      <c r="G121" s="35">
        <f t="shared" si="1"/>
        <v>72</v>
      </c>
      <c r="H121" s="28"/>
      <c r="I121" s="33" t="s">
        <v>225</v>
      </c>
    </row>
    <row r="122" ht="14.25" spans="1:9">
      <c r="A122" s="9">
        <v>120</v>
      </c>
      <c r="B122" s="29" t="s">
        <v>220</v>
      </c>
      <c r="C122" s="30" t="s">
        <v>270</v>
      </c>
      <c r="D122" s="12" t="s">
        <v>222</v>
      </c>
      <c r="E122" s="12" t="s">
        <v>271</v>
      </c>
      <c r="F122" s="34">
        <v>2</v>
      </c>
      <c r="G122" s="35">
        <f t="shared" si="1"/>
        <v>36</v>
      </c>
      <c r="H122" s="31">
        <v>216</v>
      </c>
      <c r="I122" s="33" t="s">
        <v>223</v>
      </c>
    </row>
    <row r="123" ht="14.25" spans="1:9">
      <c r="A123" s="9">
        <v>121</v>
      </c>
      <c r="B123" s="23"/>
      <c r="C123" s="24"/>
      <c r="D123" s="12" t="s">
        <v>227</v>
      </c>
      <c r="E123" s="12" t="s">
        <v>271</v>
      </c>
      <c r="F123" s="34">
        <v>2</v>
      </c>
      <c r="G123" s="35">
        <f t="shared" si="1"/>
        <v>36</v>
      </c>
      <c r="H123" s="25"/>
      <c r="I123" s="33" t="s">
        <v>223</v>
      </c>
    </row>
    <row r="124" ht="14.25" spans="1:9">
      <c r="A124" s="9">
        <v>122</v>
      </c>
      <c r="B124" s="23"/>
      <c r="C124" s="24"/>
      <c r="D124" s="12" t="s">
        <v>228</v>
      </c>
      <c r="E124" s="12" t="s">
        <v>271</v>
      </c>
      <c r="F124" s="34">
        <v>3</v>
      </c>
      <c r="G124" s="35">
        <f t="shared" si="1"/>
        <v>54</v>
      </c>
      <c r="H124" s="25"/>
      <c r="I124" s="33" t="s">
        <v>223</v>
      </c>
    </row>
    <row r="125" ht="14.25" spans="1:9">
      <c r="A125" s="9">
        <v>123</v>
      </c>
      <c r="B125" s="26"/>
      <c r="C125" s="27"/>
      <c r="D125" s="12" t="s">
        <v>224</v>
      </c>
      <c r="E125" s="12" t="s">
        <v>271</v>
      </c>
      <c r="F125" s="34">
        <v>5</v>
      </c>
      <c r="G125" s="35">
        <f t="shared" si="1"/>
        <v>90</v>
      </c>
      <c r="H125" s="28"/>
      <c r="I125" s="33" t="s">
        <v>225</v>
      </c>
    </row>
    <row r="126" ht="14.25" spans="1:9">
      <c r="A126" s="9">
        <v>124</v>
      </c>
      <c r="B126" s="29" t="s">
        <v>220</v>
      </c>
      <c r="C126" s="30" t="s">
        <v>272</v>
      </c>
      <c r="D126" s="12" t="s">
        <v>230</v>
      </c>
      <c r="E126" s="12" t="s">
        <v>18</v>
      </c>
      <c r="F126" s="34">
        <v>6</v>
      </c>
      <c r="G126" s="35">
        <f t="shared" si="1"/>
        <v>108</v>
      </c>
      <c r="H126" s="31">
        <v>414</v>
      </c>
      <c r="I126" s="33" t="s">
        <v>223</v>
      </c>
    </row>
    <row r="127" ht="14.25" spans="1:9">
      <c r="A127" s="9">
        <v>125</v>
      </c>
      <c r="B127" s="23"/>
      <c r="C127" s="24"/>
      <c r="D127" s="12" t="s">
        <v>231</v>
      </c>
      <c r="E127" s="12" t="s">
        <v>18</v>
      </c>
      <c r="F127" s="34">
        <v>6</v>
      </c>
      <c r="G127" s="35">
        <f t="shared" si="1"/>
        <v>108</v>
      </c>
      <c r="H127" s="25"/>
      <c r="I127" s="33" t="s">
        <v>225</v>
      </c>
    </row>
    <row r="128" ht="14.25" spans="1:9">
      <c r="A128" s="9">
        <v>126</v>
      </c>
      <c r="B128" s="23"/>
      <c r="C128" s="24"/>
      <c r="D128" s="12" t="s">
        <v>232</v>
      </c>
      <c r="E128" s="12" t="s">
        <v>18</v>
      </c>
      <c r="F128" s="34">
        <v>5</v>
      </c>
      <c r="G128" s="35">
        <f t="shared" si="1"/>
        <v>90</v>
      </c>
      <c r="H128" s="25"/>
      <c r="I128" s="33" t="s">
        <v>225</v>
      </c>
    </row>
    <row r="129" ht="14.25" spans="1:9">
      <c r="A129" s="9">
        <v>127</v>
      </c>
      <c r="B129" s="26"/>
      <c r="C129" s="27"/>
      <c r="D129" s="12" t="s">
        <v>233</v>
      </c>
      <c r="E129" s="12" t="s">
        <v>18</v>
      </c>
      <c r="F129" s="34">
        <v>6</v>
      </c>
      <c r="G129" s="35">
        <f t="shared" si="1"/>
        <v>108</v>
      </c>
      <c r="H129" s="28"/>
      <c r="I129" s="33" t="s">
        <v>223</v>
      </c>
    </row>
    <row r="130" ht="14.25" spans="1:9">
      <c r="A130" s="9">
        <v>128</v>
      </c>
      <c r="B130" s="29" t="s">
        <v>220</v>
      </c>
      <c r="C130" s="30" t="s">
        <v>273</v>
      </c>
      <c r="D130" s="12" t="s">
        <v>231</v>
      </c>
      <c r="E130" s="12" t="s">
        <v>18</v>
      </c>
      <c r="F130" s="34">
        <v>4</v>
      </c>
      <c r="G130" s="35">
        <f t="shared" si="1"/>
        <v>72</v>
      </c>
      <c r="H130" s="31">
        <v>198</v>
      </c>
      <c r="I130" s="33" t="s">
        <v>225</v>
      </c>
    </row>
    <row r="131" ht="14.25" spans="1:9">
      <c r="A131" s="9">
        <v>129</v>
      </c>
      <c r="B131" s="23"/>
      <c r="C131" s="24"/>
      <c r="D131" s="12" t="s">
        <v>232</v>
      </c>
      <c r="E131" s="12" t="s">
        <v>18</v>
      </c>
      <c r="F131" s="34">
        <v>5</v>
      </c>
      <c r="G131" s="35">
        <f>F131*18</f>
        <v>90</v>
      </c>
      <c r="H131" s="25"/>
      <c r="I131" s="33" t="s">
        <v>225</v>
      </c>
    </row>
    <row r="132" ht="14.25" spans="1:9">
      <c r="A132" s="9">
        <v>130</v>
      </c>
      <c r="B132" s="26"/>
      <c r="C132" s="27"/>
      <c r="D132" s="12" t="s">
        <v>234</v>
      </c>
      <c r="E132" s="12" t="s">
        <v>18</v>
      </c>
      <c r="F132" s="34">
        <v>2</v>
      </c>
      <c r="G132" s="35">
        <f>F132*18</f>
        <v>36</v>
      </c>
      <c r="H132" s="28"/>
      <c r="I132" s="33" t="s">
        <v>223</v>
      </c>
    </row>
    <row r="133" ht="14.25" spans="1:9">
      <c r="A133" s="9"/>
      <c r="B133" s="10" t="s">
        <v>220</v>
      </c>
      <c r="C133" s="36" t="s">
        <v>12</v>
      </c>
      <c r="D133" s="37"/>
      <c r="E133" s="12"/>
      <c r="F133" s="34">
        <f t="shared" ref="F133:H133" si="2">SUM(F3:F132)</f>
        <v>542</v>
      </c>
      <c r="G133" s="35">
        <f t="shared" si="2"/>
        <v>9756</v>
      </c>
      <c r="H133" s="35">
        <f t="shared" si="2"/>
        <v>9756</v>
      </c>
      <c r="I133" s="32" t="s">
        <v>223</v>
      </c>
    </row>
    <row r="134" ht="14.25" spans="1:9">
      <c r="A134" s="38" t="s">
        <v>103</v>
      </c>
      <c r="B134" s="38" t="s">
        <v>104</v>
      </c>
      <c r="C134" s="38"/>
      <c r="D134" s="38"/>
      <c r="E134" s="38"/>
      <c r="F134" s="39"/>
      <c r="G134" s="40"/>
      <c r="H134" s="40"/>
      <c r="I134" s="41"/>
    </row>
  </sheetData>
  <mergeCells count="113">
    <mergeCell ref="A1:I1"/>
    <mergeCell ref="C133:D133"/>
    <mergeCell ref="B3:B4"/>
    <mergeCell ref="B5:B8"/>
    <mergeCell ref="B9:B13"/>
    <mergeCell ref="B14:B17"/>
    <mergeCell ref="B18:B22"/>
    <mergeCell ref="B23:B25"/>
    <mergeCell ref="B26:B29"/>
    <mergeCell ref="B30:B33"/>
    <mergeCell ref="B34:B37"/>
    <mergeCell ref="B38:B41"/>
    <mergeCell ref="B42:B44"/>
    <mergeCell ref="B45:B46"/>
    <mergeCell ref="B47:B50"/>
    <mergeCell ref="B51:B53"/>
    <mergeCell ref="B54:B57"/>
    <mergeCell ref="B58:B62"/>
    <mergeCell ref="B63:B65"/>
    <mergeCell ref="B66:B67"/>
    <mergeCell ref="B68:B69"/>
    <mergeCell ref="B70:B72"/>
    <mergeCell ref="B73:B75"/>
    <mergeCell ref="B76:B79"/>
    <mergeCell ref="B80:B82"/>
    <mergeCell ref="B83:B86"/>
    <mergeCell ref="B87:B90"/>
    <mergeCell ref="B91:B94"/>
    <mergeCell ref="B95:B96"/>
    <mergeCell ref="B97:B100"/>
    <mergeCell ref="B101:B103"/>
    <mergeCell ref="B104:B107"/>
    <mergeCell ref="B108:B110"/>
    <mergeCell ref="B111:B114"/>
    <mergeCell ref="B115:B117"/>
    <mergeCell ref="B118:B121"/>
    <mergeCell ref="B122:B125"/>
    <mergeCell ref="B126:B129"/>
    <mergeCell ref="B130:B132"/>
    <mergeCell ref="C3:C4"/>
    <mergeCell ref="C5:C8"/>
    <mergeCell ref="C9:C13"/>
    <mergeCell ref="C14:C17"/>
    <mergeCell ref="C18:C22"/>
    <mergeCell ref="C23:C25"/>
    <mergeCell ref="C26:C29"/>
    <mergeCell ref="C30:C33"/>
    <mergeCell ref="C34:C37"/>
    <mergeCell ref="C38:C41"/>
    <mergeCell ref="C42:C44"/>
    <mergeCell ref="C45:C46"/>
    <mergeCell ref="C47:C50"/>
    <mergeCell ref="C51:C53"/>
    <mergeCell ref="C54:C57"/>
    <mergeCell ref="C58:C62"/>
    <mergeCell ref="C63:C65"/>
    <mergeCell ref="C66:C67"/>
    <mergeCell ref="C68:C69"/>
    <mergeCell ref="C70:C72"/>
    <mergeCell ref="C73:C75"/>
    <mergeCell ref="C76:C79"/>
    <mergeCell ref="C80:C82"/>
    <mergeCell ref="C83:C86"/>
    <mergeCell ref="C87:C90"/>
    <mergeCell ref="C91:C94"/>
    <mergeCell ref="C95:C96"/>
    <mergeCell ref="C97:C100"/>
    <mergeCell ref="C101:C103"/>
    <mergeCell ref="C104:C107"/>
    <mergeCell ref="C108:C110"/>
    <mergeCell ref="C111:C114"/>
    <mergeCell ref="C115:C117"/>
    <mergeCell ref="C118:C121"/>
    <mergeCell ref="C122:C125"/>
    <mergeCell ref="C126:C129"/>
    <mergeCell ref="C130:C132"/>
    <mergeCell ref="H3:H4"/>
    <mergeCell ref="H5:H8"/>
    <mergeCell ref="H9:H13"/>
    <mergeCell ref="H14:H17"/>
    <mergeCell ref="H18:H22"/>
    <mergeCell ref="H23:H25"/>
    <mergeCell ref="H26:H29"/>
    <mergeCell ref="H30:H33"/>
    <mergeCell ref="H34:H37"/>
    <mergeCell ref="H38:H41"/>
    <mergeCell ref="H42:H44"/>
    <mergeCell ref="H45:H46"/>
    <mergeCell ref="H47:H50"/>
    <mergeCell ref="H51:H53"/>
    <mergeCell ref="H54:H57"/>
    <mergeCell ref="H58:H62"/>
    <mergeCell ref="H63:H65"/>
    <mergeCell ref="H66:H67"/>
    <mergeCell ref="H68:H69"/>
    <mergeCell ref="H70:H72"/>
    <mergeCell ref="H73:H75"/>
    <mergeCell ref="H76:H79"/>
    <mergeCell ref="H80:H82"/>
    <mergeCell ref="H83:H86"/>
    <mergeCell ref="H87:H90"/>
    <mergeCell ref="H91:H94"/>
    <mergeCell ref="H95:H96"/>
    <mergeCell ref="H97:H100"/>
    <mergeCell ref="H101:H103"/>
    <mergeCell ref="H104:H107"/>
    <mergeCell ref="H108:H110"/>
    <mergeCell ref="H111:H114"/>
    <mergeCell ref="H115:H117"/>
    <mergeCell ref="H118:H121"/>
    <mergeCell ref="H122:H125"/>
    <mergeCell ref="H126:H129"/>
    <mergeCell ref="H130:H1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商学院</vt:lpstr>
      <vt:lpstr>法学院</vt:lpstr>
      <vt:lpstr>文学院</vt:lpstr>
      <vt:lpstr>设计艺术学院</vt:lpstr>
      <vt:lpstr>理学院</vt:lpstr>
      <vt:lpstr>工学院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挚色、</cp:lastModifiedBy>
  <dcterms:created xsi:type="dcterms:W3CDTF">2022-12-14T01:51:49Z</dcterms:created>
  <dcterms:modified xsi:type="dcterms:W3CDTF">2022-12-14T03:32:47Z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6CA60E91A722459DA63EA48CC4D44408</vt:lpwstr>
  </property>
</Properties>
</file>