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商学院" sheetId="1" r:id="rId1"/>
    <sheet name="法学院" sheetId="2" r:id="rId2"/>
    <sheet name="文学院" sheetId="3" r:id="rId3"/>
    <sheet name="设艺学院" sheetId="4" r:id="rId4"/>
    <sheet name="理学院" sheetId="5" r:id="rId5"/>
    <sheet name="工学院" sheetId="6" r:id="rId6"/>
  </sheets>
  <calcPr calcId="145621" concurrentCalc="0"/>
</workbook>
</file>

<file path=xl/calcChain.xml><?xml version="1.0" encoding="utf-8"?>
<calcChain xmlns="http://schemas.openxmlformats.org/spreadsheetml/2006/main">
  <c r="G45" i="3" l="1"/>
  <c r="F45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F18" i="6"/>
  <c r="F19" i="6"/>
  <c r="G17" i="6"/>
  <c r="G16" i="6"/>
  <c r="G15" i="6"/>
  <c r="G14" i="6"/>
  <c r="G13" i="6"/>
  <c r="G12" i="6"/>
  <c r="F12" i="6"/>
  <c r="G11" i="6"/>
  <c r="G10" i="6"/>
  <c r="G9" i="6"/>
  <c r="G8" i="6"/>
  <c r="H7" i="6"/>
  <c r="G7" i="6"/>
  <c r="H6" i="6"/>
  <c r="G6" i="6"/>
  <c r="H5" i="6"/>
  <c r="G5" i="6"/>
  <c r="H4" i="6"/>
  <c r="G4" i="6"/>
  <c r="H3" i="6"/>
  <c r="G3" i="6"/>
  <c r="F26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3" i="5"/>
  <c r="G26" i="5"/>
  <c r="F22" i="4"/>
  <c r="G3" i="4"/>
  <c r="G22" i="4"/>
  <c r="F10" i="2"/>
  <c r="G9" i="2"/>
  <c r="G8" i="2"/>
  <c r="G7" i="2"/>
  <c r="G6" i="2"/>
  <c r="G5" i="2"/>
  <c r="G4" i="2"/>
  <c r="G3" i="2"/>
  <c r="G10" i="2"/>
  <c r="F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68" i="1"/>
  <c r="G19" i="6"/>
  <c r="G18" i="6"/>
</calcChain>
</file>

<file path=xl/sharedStrings.xml><?xml version="1.0" encoding="utf-8"?>
<sst xmlns="http://schemas.openxmlformats.org/spreadsheetml/2006/main" count="683" uniqueCount="224">
  <si>
    <t>2020年专业实习工作量统计（商学院）</t>
  </si>
  <si>
    <t>序号</t>
  </si>
  <si>
    <t>教师</t>
  </si>
  <si>
    <t>专业</t>
  </si>
  <si>
    <t>人员归属</t>
  </si>
  <si>
    <t>实习周数</t>
  </si>
  <si>
    <t>实习生人数</t>
  </si>
  <si>
    <t>实习课时</t>
  </si>
  <si>
    <r>
      <t xml:space="preserve">备注
</t>
    </r>
    <r>
      <rPr>
        <sz val="12"/>
        <rFont val="宋体"/>
        <family val="3"/>
        <charset val="134"/>
      </rPr>
      <t>（201 级）</t>
    </r>
  </si>
  <si>
    <t>陈茜</t>
  </si>
  <si>
    <t>金融</t>
  </si>
  <si>
    <t>行知</t>
  </si>
  <si>
    <t>2016级</t>
  </si>
  <si>
    <t>陈琪</t>
  </si>
  <si>
    <t>工管</t>
  </si>
  <si>
    <t>会计</t>
  </si>
  <si>
    <t>陈云娟</t>
  </si>
  <si>
    <t>会计ACCA</t>
  </si>
  <si>
    <t>洪鸳肖</t>
  </si>
  <si>
    <t>胡建平</t>
  </si>
  <si>
    <t>黄德伟</t>
  </si>
  <si>
    <t>财管</t>
  </si>
  <si>
    <t>2018级</t>
  </si>
  <si>
    <t>黄静</t>
  </si>
  <si>
    <t>黄亦君</t>
  </si>
  <si>
    <t>李洪江</t>
  </si>
  <si>
    <t>李绩才</t>
  </si>
  <si>
    <t>电商</t>
  </si>
  <si>
    <t>李金宁</t>
  </si>
  <si>
    <t>李云</t>
  </si>
  <si>
    <t>林燕</t>
  </si>
  <si>
    <t>刘坤</t>
  </si>
  <si>
    <t>楼德华</t>
  </si>
  <si>
    <t>楼婷渊</t>
  </si>
  <si>
    <t>卢智健</t>
  </si>
  <si>
    <t>陆竞红</t>
  </si>
  <si>
    <t>本部</t>
  </si>
  <si>
    <t>骆鹏</t>
  </si>
  <si>
    <t>麻勇爱</t>
  </si>
  <si>
    <t>孟秀兰</t>
  </si>
  <si>
    <t>毛卫东</t>
  </si>
  <si>
    <t>倪建明</t>
  </si>
  <si>
    <t>市营</t>
  </si>
  <si>
    <t>彭红英</t>
  </si>
  <si>
    <t>邵向霞</t>
  </si>
  <si>
    <t>盛欣欣</t>
  </si>
  <si>
    <t>苏环</t>
  </si>
  <si>
    <t>陶表益</t>
  </si>
  <si>
    <t>汪永忠</t>
  </si>
  <si>
    <t>王家华</t>
  </si>
  <si>
    <t>邓智敏</t>
  </si>
  <si>
    <t>王晓琳</t>
  </si>
  <si>
    <t>王晓玲</t>
  </si>
  <si>
    <t>王新伟</t>
  </si>
  <si>
    <t>王艳超</t>
  </si>
  <si>
    <t>王正新</t>
  </si>
  <si>
    <t>徐应涛</t>
  </si>
  <si>
    <t>严继莹</t>
  </si>
  <si>
    <t>杨洁</t>
  </si>
  <si>
    <t>叶小平</t>
  </si>
  <si>
    <t>余俊灵</t>
  </si>
  <si>
    <t>郑鹏举</t>
  </si>
  <si>
    <t>何宸希</t>
  </si>
  <si>
    <t>吴佳</t>
  </si>
  <si>
    <t>2017级</t>
  </si>
  <si>
    <t>张闻羽</t>
  </si>
  <si>
    <t>权小勇</t>
  </si>
  <si>
    <t>葛丽珍</t>
  </si>
  <si>
    <t>赵玉琪</t>
  </si>
  <si>
    <t>合计：</t>
  </si>
  <si>
    <t>备注：</t>
  </si>
  <si>
    <t>1.同一教师指导不同专业，分开填写表格；</t>
  </si>
  <si>
    <t>2.人员归属：按行知/本部/行政/外聘分开填写</t>
  </si>
  <si>
    <t>行知</t>
    <phoneticPr fontId="14" type="noConversion"/>
  </si>
  <si>
    <t>2020年专业实习工作量统计（法学院）</t>
    <phoneticPr fontId="14" type="noConversion"/>
  </si>
  <si>
    <t>专业</t>
    <phoneticPr fontId="14" type="noConversion"/>
  </si>
  <si>
    <t>人员归属</t>
    <phoneticPr fontId="14" type="noConversion"/>
  </si>
  <si>
    <t>实习周数</t>
    <phoneticPr fontId="14" type="noConversion"/>
  </si>
  <si>
    <t>实习生人数</t>
    <phoneticPr fontId="14" type="noConversion"/>
  </si>
  <si>
    <t>实习课时</t>
    <phoneticPr fontId="14" type="noConversion"/>
  </si>
  <si>
    <r>
      <t xml:space="preserve">备注
</t>
    </r>
    <r>
      <rPr>
        <sz val="12"/>
        <rFont val="宋体"/>
        <family val="3"/>
        <charset val="134"/>
      </rPr>
      <t>（201 级）</t>
    </r>
    <phoneticPr fontId="14" type="noConversion"/>
  </si>
  <si>
    <t>郭勇</t>
    <phoneticPr fontId="14" type="noConversion"/>
  </si>
  <si>
    <t>法学</t>
    <phoneticPr fontId="14" type="noConversion"/>
  </si>
  <si>
    <t>行知</t>
    <phoneticPr fontId="14" type="noConversion"/>
  </si>
  <si>
    <t>2016级</t>
    <phoneticPr fontId="14" type="noConversion"/>
  </si>
  <si>
    <t>徐源泉</t>
    <phoneticPr fontId="14" type="noConversion"/>
  </si>
  <si>
    <t>黄彤</t>
    <phoneticPr fontId="14" type="noConversion"/>
  </si>
  <si>
    <t>2017级</t>
    <phoneticPr fontId="14" type="noConversion"/>
  </si>
  <si>
    <t>黄裕安</t>
    <phoneticPr fontId="14" type="noConversion"/>
  </si>
  <si>
    <t>童颖颖</t>
    <phoneticPr fontId="14" type="noConversion"/>
  </si>
  <si>
    <t>段知壮</t>
    <phoneticPr fontId="14" type="noConversion"/>
  </si>
  <si>
    <t>胡泽邦</t>
    <phoneticPr fontId="14" type="noConversion"/>
  </si>
  <si>
    <t>合计：</t>
    <phoneticPr fontId="14" type="noConversion"/>
  </si>
  <si>
    <t>3.实习课时＝周数*学生数*0.2</t>
  </si>
  <si>
    <t>2020年专业实习工作量统计（设计艺术学院）</t>
    <phoneticPr fontId="14" type="noConversion"/>
  </si>
  <si>
    <r>
      <t xml:space="preserve">备注
</t>
    </r>
    <r>
      <rPr>
        <sz val="12"/>
        <rFont val="宋体"/>
        <family val="3"/>
        <charset val="134"/>
      </rPr>
      <t>（2</t>
    </r>
    <r>
      <rPr>
        <sz val="12"/>
        <rFont val="宋体"/>
        <family val="3"/>
        <charset val="134"/>
      </rPr>
      <t>020届</t>
    </r>
    <r>
      <rPr>
        <sz val="12"/>
        <rFont val="宋体"/>
        <family val="3"/>
        <charset val="134"/>
      </rPr>
      <t>）</t>
    </r>
    <phoneticPr fontId="14" type="noConversion"/>
  </si>
  <si>
    <t>李宁</t>
    <phoneticPr fontId="14" type="noConversion"/>
  </si>
  <si>
    <t>视觉传达设计</t>
    <phoneticPr fontId="14" type="noConversion"/>
  </si>
  <si>
    <t>高婷婷</t>
    <phoneticPr fontId="14" type="noConversion"/>
  </si>
  <si>
    <t>裴张龙</t>
    <phoneticPr fontId="14" type="noConversion"/>
  </si>
  <si>
    <t>寿玲</t>
    <phoneticPr fontId="14" type="noConversion"/>
  </si>
  <si>
    <t>吴佳醍</t>
    <phoneticPr fontId="14" type="noConversion"/>
  </si>
  <si>
    <t>夏盛品</t>
    <phoneticPr fontId="14" type="noConversion"/>
  </si>
  <si>
    <t>环境设计</t>
    <phoneticPr fontId="14" type="noConversion"/>
  </si>
  <si>
    <t>俞亚明</t>
    <phoneticPr fontId="14" type="noConversion"/>
  </si>
  <si>
    <t>孙攀</t>
    <phoneticPr fontId="14" type="noConversion"/>
  </si>
  <si>
    <t>孙涛</t>
    <phoneticPr fontId="14" type="noConversion"/>
  </si>
  <si>
    <t>王智明</t>
    <phoneticPr fontId="14" type="noConversion"/>
  </si>
  <si>
    <t>岳秀华</t>
    <phoneticPr fontId="14" type="noConversion"/>
  </si>
  <si>
    <t>洪子臻</t>
    <phoneticPr fontId="14" type="noConversion"/>
  </si>
  <si>
    <t>袁喆</t>
    <phoneticPr fontId="14" type="noConversion"/>
  </si>
  <si>
    <t>米雪梅</t>
    <phoneticPr fontId="14" type="noConversion"/>
  </si>
  <si>
    <t>祝小林</t>
    <phoneticPr fontId="14" type="noConversion"/>
  </si>
  <si>
    <t>产品设计</t>
    <phoneticPr fontId="14" type="noConversion"/>
  </si>
  <si>
    <t>2020年专业实习工作量统计（理学院）</t>
    <phoneticPr fontId="14" type="noConversion"/>
  </si>
  <si>
    <r>
      <t xml:space="preserve">备注
</t>
    </r>
    <r>
      <rPr>
        <sz val="12"/>
        <rFont val="宋体"/>
        <family val="3"/>
        <charset val="134"/>
      </rPr>
      <t>（201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 xml:space="preserve"> 级）</t>
    </r>
  </si>
  <si>
    <t>王芳</t>
  </si>
  <si>
    <t>生物技术</t>
  </si>
  <si>
    <t>阮琴</t>
  </si>
  <si>
    <t>袁建锋</t>
  </si>
  <si>
    <t>吴婷</t>
  </si>
  <si>
    <t>环境工程</t>
  </si>
  <si>
    <t>陈寒松</t>
  </si>
  <si>
    <t>李小忠</t>
  </si>
  <si>
    <t>涂燕红</t>
  </si>
  <si>
    <t>郑绍成</t>
  </si>
  <si>
    <t>裘建平</t>
  </si>
  <si>
    <t>孙晓明</t>
  </si>
  <si>
    <t>食品质量与安全</t>
  </si>
  <si>
    <t>李双喜</t>
  </si>
  <si>
    <t>王剑峰</t>
  </si>
  <si>
    <t>郝仕油</t>
    <phoneticPr fontId="14" type="noConversion"/>
  </si>
  <si>
    <t>应用化学</t>
  </si>
  <si>
    <t>胡鸿雨</t>
    <phoneticPr fontId="14" type="noConversion"/>
  </si>
  <si>
    <t>黄朝表</t>
    <phoneticPr fontId="14" type="noConversion"/>
  </si>
  <si>
    <t>梁刚锋</t>
    <phoneticPr fontId="14" type="noConversion"/>
  </si>
  <si>
    <t>刘俊华</t>
    <phoneticPr fontId="14" type="noConversion"/>
  </si>
  <si>
    <t>谢云龙</t>
    <phoneticPr fontId="14" type="noConversion"/>
  </si>
  <si>
    <t>严晓阳</t>
    <phoneticPr fontId="14" type="noConversion"/>
  </si>
  <si>
    <t>赵国良</t>
    <phoneticPr fontId="14" type="noConversion"/>
  </si>
  <si>
    <t>郑绍成</t>
    <phoneticPr fontId="14" type="noConversion"/>
  </si>
  <si>
    <t>2020年专业实习工作量统计（工学院）</t>
    <phoneticPr fontId="14" type="noConversion"/>
  </si>
  <si>
    <t>专业</t>
    <phoneticPr fontId="14" type="noConversion"/>
  </si>
  <si>
    <t>人员归属</t>
    <phoneticPr fontId="14" type="noConversion"/>
  </si>
  <si>
    <t>实习周数</t>
    <phoneticPr fontId="14" type="noConversion"/>
  </si>
  <si>
    <t>实习生人数</t>
    <phoneticPr fontId="14" type="noConversion"/>
  </si>
  <si>
    <t>实习课时</t>
    <phoneticPr fontId="14" type="noConversion"/>
  </si>
  <si>
    <t>总课时</t>
    <phoneticPr fontId="14" type="noConversion"/>
  </si>
  <si>
    <r>
      <t xml:space="preserve">备注
</t>
    </r>
    <r>
      <rPr>
        <sz val="12"/>
        <rFont val="宋体"/>
        <family val="3"/>
        <charset val="134"/>
      </rPr>
      <t>（201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 xml:space="preserve"> 级）</t>
    </r>
    <phoneticPr fontId="14" type="noConversion"/>
  </si>
  <si>
    <t>杜巧连</t>
    <phoneticPr fontId="14" type="noConversion"/>
  </si>
  <si>
    <t>机械设计制造及其自动化162班</t>
  </si>
  <si>
    <t>行知</t>
    <phoneticPr fontId="14" type="noConversion"/>
  </si>
  <si>
    <t>胡礼广</t>
    <phoneticPr fontId="14" type="noConversion"/>
  </si>
  <si>
    <t>机械设计制造及其自动化163班</t>
  </si>
  <si>
    <t>行知</t>
    <phoneticPr fontId="14" type="noConversion"/>
  </si>
  <si>
    <t>李凝</t>
    <phoneticPr fontId="14" type="noConversion"/>
  </si>
  <si>
    <t>机械设计制造及其自动化161班</t>
  </si>
  <si>
    <t>林祝亮</t>
    <phoneticPr fontId="14" type="noConversion"/>
  </si>
  <si>
    <t>电子信息工程(行)1601、电信（三校生）1601</t>
    <phoneticPr fontId="14" type="noConversion"/>
  </si>
  <si>
    <t>倪应华</t>
    <phoneticPr fontId="14" type="noConversion"/>
  </si>
  <si>
    <t>计算机科学与技术(行)(三校生)1601</t>
  </si>
  <si>
    <t>计算机专升本181</t>
    <phoneticPr fontId="14" type="noConversion"/>
  </si>
  <si>
    <t>施晓钟</t>
    <phoneticPr fontId="14" type="noConversion"/>
  </si>
  <si>
    <t>电子信息工程(行)(三校生)1601</t>
  </si>
  <si>
    <t>王霄</t>
    <phoneticPr fontId="14" type="noConversion"/>
  </si>
  <si>
    <t>电子信息工程(行)1601</t>
    <phoneticPr fontId="14" type="noConversion"/>
  </si>
  <si>
    <t>吴建军</t>
    <phoneticPr fontId="14" type="noConversion"/>
  </si>
  <si>
    <t>计算机科学与技术(行)1601</t>
  </si>
  <si>
    <t>计算机专升本182、计算机161</t>
    <phoneticPr fontId="14" type="noConversion"/>
  </si>
  <si>
    <t>吴黎黎</t>
    <phoneticPr fontId="14" type="noConversion"/>
  </si>
  <si>
    <t>行知</t>
    <phoneticPr fontId="14" type="noConversion"/>
  </si>
  <si>
    <t>杨金华</t>
    <phoneticPr fontId="14" type="noConversion"/>
  </si>
  <si>
    <t>电子信息工程(行)1601</t>
    <phoneticPr fontId="14" type="noConversion"/>
  </si>
  <si>
    <t>袁利永</t>
    <phoneticPr fontId="14" type="noConversion"/>
  </si>
  <si>
    <t>计算机专升本181</t>
    <phoneticPr fontId="14" type="noConversion"/>
  </si>
  <si>
    <t>周家庆</t>
    <phoneticPr fontId="14" type="noConversion"/>
  </si>
  <si>
    <t>计算机专升本182、计算机161</t>
    <phoneticPr fontId="14" type="noConversion"/>
  </si>
  <si>
    <t>合计：</t>
    <phoneticPr fontId="14" type="noConversion"/>
  </si>
  <si>
    <t>会计ACCA</t>
    <phoneticPr fontId="2" type="noConversion"/>
  </si>
  <si>
    <t>2016级</t>
    <phoneticPr fontId="2" type="noConversion"/>
  </si>
  <si>
    <t>财管（专升本）</t>
    <phoneticPr fontId="2" type="noConversion"/>
  </si>
  <si>
    <t>旅管（专升本）</t>
    <phoneticPr fontId="2" type="noConversion"/>
  </si>
  <si>
    <t>市营（三校生）</t>
    <phoneticPr fontId="2" type="noConversion"/>
  </si>
  <si>
    <t>市营（三校生）</t>
    <phoneticPr fontId="2" type="noConversion"/>
  </si>
  <si>
    <t>国贸（复合班）</t>
    <phoneticPr fontId="2" type="noConversion"/>
  </si>
  <si>
    <t>旅管（复合班）</t>
    <phoneticPr fontId="2" type="noConversion"/>
  </si>
  <si>
    <t>旅管（复合班）</t>
    <phoneticPr fontId="2" type="noConversion"/>
  </si>
  <si>
    <t>国贸（复合班）</t>
    <phoneticPr fontId="2" type="noConversion"/>
  </si>
  <si>
    <t>2020年专业实习工作量统计（文学院）</t>
    <phoneticPr fontId="14" type="noConversion"/>
  </si>
  <si>
    <t>备注</t>
    <phoneticPr fontId="2" type="noConversion"/>
  </si>
  <si>
    <t>郑群</t>
  </si>
  <si>
    <t>英语</t>
  </si>
  <si>
    <t>袁六艳</t>
  </si>
  <si>
    <t>王梅君</t>
  </si>
  <si>
    <t>沈继诚</t>
  </si>
  <si>
    <t>盛卓立</t>
  </si>
  <si>
    <t>邵素玲</t>
  </si>
  <si>
    <t>沈倩</t>
  </si>
  <si>
    <t>马丽</t>
  </si>
  <si>
    <t>阮蓓怡</t>
  </si>
  <si>
    <t>李霞</t>
  </si>
  <si>
    <t>李迎迎</t>
  </si>
  <si>
    <t>邓琳</t>
  </si>
  <si>
    <t>崔颖</t>
  </si>
  <si>
    <t>布存明</t>
  </si>
  <si>
    <t>徐国红</t>
  </si>
  <si>
    <t>贾玲华</t>
  </si>
  <si>
    <t>张家合</t>
  </si>
  <si>
    <t>汉语言</t>
  </si>
  <si>
    <t>魏晓彤</t>
  </si>
  <si>
    <t>孙竹</t>
  </si>
  <si>
    <t>杨雪兰</t>
  </si>
  <si>
    <t>童水明</t>
  </si>
  <si>
    <t>付相虹</t>
  </si>
  <si>
    <t>华金余</t>
  </si>
  <si>
    <t>陈德峰</t>
  </si>
  <si>
    <t>毛竹生</t>
  </si>
  <si>
    <t>韩洪举</t>
  </si>
  <si>
    <t>宁辰</t>
  </si>
  <si>
    <t>俞敏华</t>
  </si>
  <si>
    <t>吴思宣</t>
  </si>
  <si>
    <t>2018专升本</t>
    <phoneticPr fontId="14" type="noConversion"/>
  </si>
  <si>
    <r>
      <t>2018专升本</t>
    </r>
    <r>
      <rPr>
        <sz val="11"/>
        <color indexed="8"/>
        <rFont val="宋体"/>
        <family val="3"/>
        <charset val="134"/>
      </rPr>
      <t/>
    </r>
  </si>
  <si>
    <t>合计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</si>
</sst>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9">
    <font>
      <sz val="11"/>
      <color theme="1"/>
      <name val="宋体"/>
      <family val="2"/>
      <scheme val="minor"/>
    </font>
    <font>
      <sz val="18"/>
      <name val="黑体"/>
      <family val="3"/>
      <charset val="134"/>
    </font>
    <font>
      <sz val="9"/>
      <name val="宋体"/>
      <family val="3"/>
      <charset val="134"/>
      <scheme val="minor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61">
    <xf numFmtId="0" fontId="0" fillId="0" borderId="0" xfId="0"/>
    <xf numFmtId="0" fontId="0" fillId="0" borderId="0" xfId="0" applyAlignment="1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3" borderId="2" xfId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4" fillId="0" borderId="2" xfId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2" fillId="0" borderId="0" xfId="0" applyFont="1" applyAlignment="1">
      <alignment vertical="center"/>
    </xf>
    <xf numFmtId="0" fontId="13" fillId="0" borderId="2" xfId="1" applyFont="1" applyBorder="1" applyAlignment="1">
      <alignment horizontal="center"/>
    </xf>
    <xf numFmtId="0" fontId="4" fillId="3" borderId="2" xfId="1" applyFont="1" applyFill="1" applyBorder="1" applyAlignment="1">
      <alignment horizontal="center" vertical="center"/>
    </xf>
    <xf numFmtId="0" fontId="4" fillId="0" borderId="2" xfId="1" applyBorder="1"/>
    <xf numFmtId="0" fontId="4" fillId="0" borderId="2" xfId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/>
    </xf>
    <xf numFmtId="0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176" fontId="6" fillId="0" borderId="2" xfId="1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176" fontId="4" fillId="0" borderId="2" xfId="1" applyNumberForma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176" fontId="11" fillId="0" borderId="2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1" applyBorder="1" applyAlignment="1">
      <alignment vertical="center"/>
    </xf>
    <xf numFmtId="0" fontId="0" fillId="0" borderId="0" xfId="0" applyAlignment="1">
      <alignment horizontal="center"/>
    </xf>
    <xf numFmtId="49" fontId="6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5" fillId="3" borderId="2" xfId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3" xfId="1" applyBorder="1" applyAlignment="1">
      <alignment horizontal="center" vertical="center"/>
    </xf>
    <xf numFmtId="0" fontId="4" fillId="0" borderId="4" xfId="1" applyBorder="1" applyAlignment="1">
      <alignment horizontal="center" vertical="center"/>
    </xf>
  </cellXfs>
  <cellStyles count="3">
    <cellStyle name="常规" xfId="0" builtinId="0"/>
    <cellStyle name="常规 3" xfId="2"/>
    <cellStyle name="常规 4" xfId="1"/>
  </cellStyles>
  <dxfs count="12">
    <dxf>
      <fill>
        <patternFill>
          <bgColor theme="4" tint="0.79998168889431442"/>
        </patternFill>
      </fill>
    </dxf>
    <dxf>
      <border>
        <left style="thin">
          <color theme="9" tint="0.39994506668294322"/>
        </left>
        <right style="thin">
          <color theme="9" tint="0.39994506668294322"/>
        </right>
        <top style="thin">
          <color theme="9" tint="0.39994506668294322"/>
        </top>
        <bottom style="thin">
          <color theme="9" tint="0.39994506668294322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fgColor indexed="64"/>
          <bgColor rgb="FFDCE5F1"/>
        </patternFill>
      </fill>
    </dxf>
    <dxf>
      <border>
        <left style="thin">
          <color rgb="FFFABF8F"/>
        </left>
        <right style="thin">
          <color rgb="FFFABF8F"/>
        </right>
        <top style="thin">
          <color rgb="FFFABF8F"/>
        </top>
        <bottom style="thin">
          <color rgb="FFFABF8F"/>
        </bottom>
      </border>
    </dxf>
    <dxf>
      <border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ill>
        <patternFill>
          <fgColor indexed="64"/>
          <bgColor rgb="FFDCE5F1"/>
        </patternFill>
      </fill>
    </dxf>
    <dxf>
      <border>
        <left style="thin">
          <color rgb="FFFABF8F"/>
        </left>
        <right style="thin">
          <color rgb="FFFABF8F"/>
        </right>
        <top style="thin">
          <color rgb="FFFABF8F"/>
        </top>
        <bottom style="thin">
          <color rgb="FFFABF8F"/>
        </bottom>
      </border>
    </dxf>
    <dxf>
      <border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ill>
        <patternFill>
          <bgColor theme="4" tint="0.79998168889431442"/>
        </patternFill>
      </fill>
    </dxf>
    <dxf>
      <border>
        <left style="thin">
          <color theme="9" tint="0.39994506668294322"/>
        </left>
        <right style="thin">
          <color theme="9" tint="0.39994506668294322"/>
        </right>
        <top style="thin">
          <color theme="9" tint="0.39994506668294322"/>
        </top>
        <bottom style="thin">
          <color theme="9" tint="0.39994506668294322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>
      <selection activeCell="K62" sqref="K62"/>
    </sheetView>
  </sheetViews>
  <sheetFormatPr defaultColWidth="9" defaultRowHeight="13.5"/>
  <cols>
    <col min="1" max="1" width="9" style="1" customWidth="1"/>
    <col min="2" max="2" width="10.625" style="1" customWidth="1"/>
    <col min="3" max="3" width="13.875" style="1" customWidth="1"/>
    <col min="4" max="5" width="10.625" style="1" customWidth="1"/>
    <col min="6" max="6" width="9.25" style="1" customWidth="1"/>
    <col min="7" max="7" width="10.625" style="1" customWidth="1"/>
    <col min="8" max="8" width="11.75" style="3" customWidth="1"/>
    <col min="9" max="256" width="9" style="1"/>
    <col min="257" max="257" width="9" style="1" customWidth="1"/>
    <col min="258" max="261" width="10.625" style="1" customWidth="1"/>
    <col min="262" max="262" width="9.25" style="1" customWidth="1"/>
    <col min="263" max="263" width="10.625" style="1" customWidth="1"/>
    <col min="264" max="264" width="11.75" style="1" customWidth="1"/>
    <col min="265" max="512" width="9" style="1"/>
    <col min="513" max="513" width="9" style="1" customWidth="1"/>
    <col min="514" max="517" width="10.625" style="1" customWidth="1"/>
    <col min="518" max="518" width="9.25" style="1" customWidth="1"/>
    <col min="519" max="519" width="10.625" style="1" customWidth="1"/>
    <col min="520" max="520" width="11.75" style="1" customWidth="1"/>
    <col min="521" max="768" width="9" style="1"/>
    <col min="769" max="769" width="9" style="1" customWidth="1"/>
    <col min="770" max="773" width="10.625" style="1" customWidth="1"/>
    <col min="774" max="774" width="9.25" style="1" customWidth="1"/>
    <col min="775" max="775" width="10.625" style="1" customWidth="1"/>
    <col min="776" max="776" width="11.75" style="1" customWidth="1"/>
    <col min="777" max="1024" width="9" style="1"/>
    <col min="1025" max="1025" width="9" style="1" customWidth="1"/>
    <col min="1026" max="1029" width="10.625" style="1" customWidth="1"/>
    <col min="1030" max="1030" width="9.25" style="1" customWidth="1"/>
    <col min="1031" max="1031" width="10.625" style="1" customWidth="1"/>
    <col min="1032" max="1032" width="11.75" style="1" customWidth="1"/>
    <col min="1033" max="1280" width="9" style="1"/>
    <col min="1281" max="1281" width="9" style="1" customWidth="1"/>
    <col min="1282" max="1285" width="10.625" style="1" customWidth="1"/>
    <col min="1286" max="1286" width="9.25" style="1" customWidth="1"/>
    <col min="1287" max="1287" width="10.625" style="1" customWidth="1"/>
    <col min="1288" max="1288" width="11.75" style="1" customWidth="1"/>
    <col min="1289" max="1536" width="9" style="1"/>
    <col min="1537" max="1537" width="9" style="1" customWidth="1"/>
    <col min="1538" max="1541" width="10.625" style="1" customWidth="1"/>
    <col min="1542" max="1542" width="9.25" style="1" customWidth="1"/>
    <col min="1543" max="1543" width="10.625" style="1" customWidth="1"/>
    <col min="1544" max="1544" width="11.75" style="1" customWidth="1"/>
    <col min="1545" max="1792" width="9" style="1"/>
    <col min="1793" max="1793" width="9" style="1" customWidth="1"/>
    <col min="1794" max="1797" width="10.625" style="1" customWidth="1"/>
    <col min="1798" max="1798" width="9.25" style="1" customWidth="1"/>
    <col min="1799" max="1799" width="10.625" style="1" customWidth="1"/>
    <col min="1800" max="1800" width="11.75" style="1" customWidth="1"/>
    <col min="1801" max="2048" width="9" style="1"/>
    <col min="2049" max="2049" width="9" style="1" customWidth="1"/>
    <col min="2050" max="2053" width="10.625" style="1" customWidth="1"/>
    <col min="2054" max="2054" width="9.25" style="1" customWidth="1"/>
    <col min="2055" max="2055" width="10.625" style="1" customWidth="1"/>
    <col min="2056" max="2056" width="11.75" style="1" customWidth="1"/>
    <col min="2057" max="2304" width="9" style="1"/>
    <col min="2305" max="2305" width="9" style="1" customWidth="1"/>
    <col min="2306" max="2309" width="10.625" style="1" customWidth="1"/>
    <col min="2310" max="2310" width="9.25" style="1" customWidth="1"/>
    <col min="2311" max="2311" width="10.625" style="1" customWidth="1"/>
    <col min="2312" max="2312" width="11.75" style="1" customWidth="1"/>
    <col min="2313" max="2560" width="9" style="1"/>
    <col min="2561" max="2561" width="9" style="1" customWidth="1"/>
    <col min="2562" max="2565" width="10.625" style="1" customWidth="1"/>
    <col min="2566" max="2566" width="9.25" style="1" customWidth="1"/>
    <col min="2567" max="2567" width="10.625" style="1" customWidth="1"/>
    <col min="2568" max="2568" width="11.75" style="1" customWidth="1"/>
    <col min="2569" max="2816" width="9" style="1"/>
    <col min="2817" max="2817" width="9" style="1" customWidth="1"/>
    <col min="2818" max="2821" width="10.625" style="1" customWidth="1"/>
    <col min="2822" max="2822" width="9.25" style="1" customWidth="1"/>
    <col min="2823" max="2823" width="10.625" style="1" customWidth="1"/>
    <col min="2824" max="2824" width="11.75" style="1" customWidth="1"/>
    <col min="2825" max="3072" width="9" style="1"/>
    <col min="3073" max="3073" width="9" style="1" customWidth="1"/>
    <col min="3074" max="3077" width="10.625" style="1" customWidth="1"/>
    <col min="3078" max="3078" width="9.25" style="1" customWidth="1"/>
    <col min="3079" max="3079" width="10.625" style="1" customWidth="1"/>
    <col min="3080" max="3080" width="11.75" style="1" customWidth="1"/>
    <col min="3081" max="3328" width="9" style="1"/>
    <col min="3329" max="3329" width="9" style="1" customWidth="1"/>
    <col min="3330" max="3333" width="10.625" style="1" customWidth="1"/>
    <col min="3334" max="3334" width="9.25" style="1" customWidth="1"/>
    <col min="3335" max="3335" width="10.625" style="1" customWidth="1"/>
    <col min="3336" max="3336" width="11.75" style="1" customWidth="1"/>
    <col min="3337" max="3584" width="9" style="1"/>
    <col min="3585" max="3585" width="9" style="1" customWidth="1"/>
    <col min="3586" max="3589" width="10.625" style="1" customWidth="1"/>
    <col min="3590" max="3590" width="9.25" style="1" customWidth="1"/>
    <col min="3591" max="3591" width="10.625" style="1" customWidth="1"/>
    <col min="3592" max="3592" width="11.75" style="1" customWidth="1"/>
    <col min="3593" max="3840" width="9" style="1"/>
    <col min="3841" max="3841" width="9" style="1" customWidth="1"/>
    <col min="3842" max="3845" width="10.625" style="1" customWidth="1"/>
    <col min="3846" max="3846" width="9.25" style="1" customWidth="1"/>
    <col min="3847" max="3847" width="10.625" style="1" customWidth="1"/>
    <col min="3848" max="3848" width="11.75" style="1" customWidth="1"/>
    <col min="3849" max="4096" width="9" style="1"/>
    <col min="4097" max="4097" width="9" style="1" customWidth="1"/>
    <col min="4098" max="4101" width="10.625" style="1" customWidth="1"/>
    <col min="4102" max="4102" width="9.25" style="1" customWidth="1"/>
    <col min="4103" max="4103" width="10.625" style="1" customWidth="1"/>
    <col min="4104" max="4104" width="11.75" style="1" customWidth="1"/>
    <col min="4105" max="4352" width="9" style="1"/>
    <col min="4353" max="4353" width="9" style="1" customWidth="1"/>
    <col min="4354" max="4357" width="10.625" style="1" customWidth="1"/>
    <col min="4358" max="4358" width="9.25" style="1" customWidth="1"/>
    <col min="4359" max="4359" width="10.625" style="1" customWidth="1"/>
    <col min="4360" max="4360" width="11.75" style="1" customWidth="1"/>
    <col min="4361" max="4608" width="9" style="1"/>
    <col min="4609" max="4609" width="9" style="1" customWidth="1"/>
    <col min="4610" max="4613" width="10.625" style="1" customWidth="1"/>
    <col min="4614" max="4614" width="9.25" style="1" customWidth="1"/>
    <col min="4615" max="4615" width="10.625" style="1" customWidth="1"/>
    <col min="4616" max="4616" width="11.75" style="1" customWidth="1"/>
    <col min="4617" max="4864" width="9" style="1"/>
    <col min="4865" max="4865" width="9" style="1" customWidth="1"/>
    <col min="4866" max="4869" width="10.625" style="1" customWidth="1"/>
    <col min="4870" max="4870" width="9.25" style="1" customWidth="1"/>
    <col min="4871" max="4871" width="10.625" style="1" customWidth="1"/>
    <col min="4872" max="4872" width="11.75" style="1" customWidth="1"/>
    <col min="4873" max="5120" width="9" style="1"/>
    <col min="5121" max="5121" width="9" style="1" customWidth="1"/>
    <col min="5122" max="5125" width="10.625" style="1" customWidth="1"/>
    <col min="5126" max="5126" width="9.25" style="1" customWidth="1"/>
    <col min="5127" max="5127" width="10.625" style="1" customWidth="1"/>
    <col min="5128" max="5128" width="11.75" style="1" customWidth="1"/>
    <col min="5129" max="5376" width="9" style="1"/>
    <col min="5377" max="5377" width="9" style="1" customWidth="1"/>
    <col min="5378" max="5381" width="10.625" style="1" customWidth="1"/>
    <col min="5382" max="5382" width="9.25" style="1" customWidth="1"/>
    <col min="5383" max="5383" width="10.625" style="1" customWidth="1"/>
    <col min="5384" max="5384" width="11.75" style="1" customWidth="1"/>
    <col min="5385" max="5632" width="9" style="1"/>
    <col min="5633" max="5633" width="9" style="1" customWidth="1"/>
    <col min="5634" max="5637" width="10.625" style="1" customWidth="1"/>
    <col min="5638" max="5638" width="9.25" style="1" customWidth="1"/>
    <col min="5639" max="5639" width="10.625" style="1" customWidth="1"/>
    <col min="5640" max="5640" width="11.75" style="1" customWidth="1"/>
    <col min="5641" max="5888" width="9" style="1"/>
    <col min="5889" max="5889" width="9" style="1" customWidth="1"/>
    <col min="5890" max="5893" width="10.625" style="1" customWidth="1"/>
    <col min="5894" max="5894" width="9.25" style="1" customWidth="1"/>
    <col min="5895" max="5895" width="10.625" style="1" customWidth="1"/>
    <col min="5896" max="5896" width="11.75" style="1" customWidth="1"/>
    <col min="5897" max="6144" width="9" style="1"/>
    <col min="6145" max="6145" width="9" style="1" customWidth="1"/>
    <col min="6146" max="6149" width="10.625" style="1" customWidth="1"/>
    <col min="6150" max="6150" width="9.25" style="1" customWidth="1"/>
    <col min="6151" max="6151" width="10.625" style="1" customWidth="1"/>
    <col min="6152" max="6152" width="11.75" style="1" customWidth="1"/>
    <col min="6153" max="6400" width="9" style="1"/>
    <col min="6401" max="6401" width="9" style="1" customWidth="1"/>
    <col min="6402" max="6405" width="10.625" style="1" customWidth="1"/>
    <col min="6406" max="6406" width="9.25" style="1" customWidth="1"/>
    <col min="6407" max="6407" width="10.625" style="1" customWidth="1"/>
    <col min="6408" max="6408" width="11.75" style="1" customWidth="1"/>
    <col min="6409" max="6656" width="9" style="1"/>
    <col min="6657" max="6657" width="9" style="1" customWidth="1"/>
    <col min="6658" max="6661" width="10.625" style="1" customWidth="1"/>
    <col min="6662" max="6662" width="9.25" style="1" customWidth="1"/>
    <col min="6663" max="6663" width="10.625" style="1" customWidth="1"/>
    <col min="6664" max="6664" width="11.75" style="1" customWidth="1"/>
    <col min="6665" max="6912" width="9" style="1"/>
    <col min="6913" max="6913" width="9" style="1" customWidth="1"/>
    <col min="6914" max="6917" width="10.625" style="1" customWidth="1"/>
    <col min="6918" max="6918" width="9.25" style="1" customWidth="1"/>
    <col min="6919" max="6919" width="10.625" style="1" customWidth="1"/>
    <col min="6920" max="6920" width="11.75" style="1" customWidth="1"/>
    <col min="6921" max="7168" width="9" style="1"/>
    <col min="7169" max="7169" width="9" style="1" customWidth="1"/>
    <col min="7170" max="7173" width="10.625" style="1" customWidth="1"/>
    <col min="7174" max="7174" width="9.25" style="1" customWidth="1"/>
    <col min="7175" max="7175" width="10.625" style="1" customWidth="1"/>
    <col min="7176" max="7176" width="11.75" style="1" customWidth="1"/>
    <col min="7177" max="7424" width="9" style="1"/>
    <col min="7425" max="7425" width="9" style="1" customWidth="1"/>
    <col min="7426" max="7429" width="10.625" style="1" customWidth="1"/>
    <col min="7430" max="7430" width="9.25" style="1" customWidth="1"/>
    <col min="7431" max="7431" width="10.625" style="1" customWidth="1"/>
    <col min="7432" max="7432" width="11.75" style="1" customWidth="1"/>
    <col min="7433" max="7680" width="9" style="1"/>
    <col min="7681" max="7681" width="9" style="1" customWidth="1"/>
    <col min="7682" max="7685" width="10.625" style="1" customWidth="1"/>
    <col min="7686" max="7686" width="9.25" style="1" customWidth="1"/>
    <col min="7687" max="7687" width="10.625" style="1" customWidth="1"/>
    <col min="7688" max="7688" width="11.75" style="1" customWidth="1"/>
    <col min="7689" max="7936" width="9" style="1"/>
    <col min="7937" max="7937" width="9" style="1" customWidth="1"/>
    <col min="7938" max="7941" width="10.625" style="1" customWidth="1"/>
    <col min="7942" max="7942" width="9.25" style="1" customWidth="1"/>
    <col min="7943" max="7943" width="10.625" style="1" customWidth="1"/>
    <col min="7944" max="7944" width="11.75" style="1" customWidth="1"/>
    <col min="7945" max="8192" width="9" style="1"/>
    <col min="8193" max="8193" width="9" style="1" customWidth="1"/>
    <col min="8194" max="8197" width="10.625" style="1" customWidth="1"/>
    <col min="8198" max="8198" width="9.25" style="1" customWidth="1"/>
    <col min="8199" max="8199" width="10.625" style="1" customWidth="1"/>
    <col min="8200" max="8200" width="11.75" style="1" customWidth="1"/>
    <col min="8201" max="8448" width="9" style="1"/>
    <col min="8449" max="8449" width="9" style="1" customWidth="1"/>
    <col min="8450" max="8453" width="10.625" style="1" customWidth="1"/>
    <col min="8454" max="8454" width="9.25" style="1" customWidth="1"/>
    <col min="8455" max="8455" width="10.625" style="1" customWidth="1"/>
    <col min="8456" max="8456" width="11.75" style="1" customWidth="1"/>
    <col min="8457" max="8704" width="9" style="1"/>
    <col min="8705" max="8705" width="9" style="1" customWidth="1"/>
    <col min="8706" max="8709" width="10.625" style="1" customWidth="1"/>
    <col min="8710" max="8710" width="9.25" style="1" customWidth="1"/>
    <col min="8711" max="8711" width="10.625" style="1" customWidth="1"/>
    <col min="8712" max="8712" width="11.75" style="1" customWidth="1"/>
    <col min="8713" max="8960" width="9" style="1"/>
    <col min="8961" max="8961" width="9" style="1" customWidth="1"/>
    <col min="8962" max="8965" width="10.625" style="1" customWidth="1"/>
    <col min="8966" max="8966" width="9.25" style="1" customWidth="1"/>
    <col min="8967" max="8967" width="10.625" style="1" customWidth="1"/>
    <col min="8968" max="8968" width="11.75" style="1" customWidth="1"/>
    <col min="8969" max="9216" width="9" style="1"/>
    <col min="9217" max="9217" width="9" style="1" customWidth="1"/>
    <col min="9218" max="9221" width="10.625" style="1" customWidth="1"/>
    <col min="9222" max="9222" width="9.25" style="1" customWidth="1"/>
    <col min="9223" max="9223" width="10.625" style="1" customWidth="1"/>
    <col min="9224" max="9224" width="11.75" style="1" customWidth="1"/>
    <col min="9225" max="9472" width="9" style="1"/>
    <col min="9473" max="9473" width="9" style="1" customWidth="1"/>
    <col min="9474" max="9477" width="10.625" style="1" customWidth="1"/>
    <col min="9478" max="9478" width="9.25" style="1" customWidth="1"/>
    <col min="9479" max="9479" width="10.625" style="1" customWidth="1"/>
    <col min="9480" max="9480" width="11.75" style="1" customWidth="1"/>
    <col min="9481" max="9728" width="9" style="1"/>
    <col min="9729" max="9729" width="9" style="1" customWidth="1"/>
    <col min="9730" max="9733" width="10.625" style="1" customWidth="1"/>
    <col min="9734" max="9734" width="9.25" style="1" customWidth="1"/>
    <col min="9735" max="9735" width="10.625" style="1" customWidth="1"/>
    <col min="9736" max="9736" width="11.75" style="1" customWidth="1"/>
    <col min="9737" max="9984" width="9" style="1"/>
    <col min="9985" max="9985" width="9" style="1" customWidth="1"/>
    <col min="9986" max="9989" width="10.625" style="1" customWidth="1"/>
    <col min="9990" max="9990" width="9.25" style="1" customWidth="1"/>
    <col min="9991" max="9991" width="10.625" style="1" customWidth="1"/>
    <col min="9992" max="9992" width="11.75" style="1" customWidth="1"/>
    <col min="9993" max="10240" width="9" style="1"/>
    <col min="10241" max="10241" width="9" style="1" customWidth="1"/>
    <col min="10242" max="10245" width="10.625" style="1" customWidth="1"/>
    <col min="10246" max="10246" width="9.25" style="1" customWidth="1"/>
    <col min="10247" max="10247" width="10.625" style="1" customWidth="1"/>
    <col min="10248" max="10248" width="11.75" style="1" customWidth="1"/>
    <col min="10249" max="10496" width="9" style="1"/>
    <col min="10497" max="10497" width="9" style="1" customWidth="1"/>
    <col min="10498" max="10501" width="10.625" style="1" customWidth="1"/>
    <col min="10502" max="10502" width="9.25" style="1" customWidth="1"/>
    <col min="10503" max="10503" width="10.625" style="1" customWidth="1"/>
    <col min="10504" max="10504" width="11.75" style="1" customWidth="1"/>
    <col min="10505" max="10752" width="9" style="1"/>
    <col min="10753" max="10753" width="9" style="1" customWidth="1"/>
    <col min="10754" max="10757" width="10.625" style="1" customWidth="1"/>
    <col min="10758" max="10758" width="9.25" style="1" customWidth="1"/>
    <col min="10759" max="10759" width="10.625" style="1" customWidth="1"/>
    <col min="10760" max="10760" width="11.75" style="1" customWidth="1"/>
    <col min="10761" max="11008" width="9" style="1"/>
    <col min="11009" max="11009" width="9" style="1" customWidth="1"/>
    <col min="11010" max="11013" width="10.625" style="1" customWidth="1"/>
    <col min="11014" max="11014" width="9.25" style="1" customWidth="1"/>
    <col min="11015" max="11015" width="10.625" style="1" customWidth="1"/>
    <col min="11016" max="11016" width="11.75" style="1" customWidth="1"/>
    <col min="11017" max="11264" width="9" style="1"/>
    <col min="11265" max="11265" width="9" style="1" customWidth="1"/>
    <col min="11266" max="11269" width="10.625" style="1" customWidth="1"/>
    <col min="11270" max="11270" width="9.25" style="1" customWidth="1"/>
    <col min="11271" max="11271" width="10.625" style="1" customWidth="1"/>
    <col min="11272" max="11272" width="11.75" style="1" customWidth="1"/>
    <col min="11273" max="11520" width="9" style="1"/>
    <col min="11521" max="11521" width="9" style="1" customWidth="1"/>
    <col min="11522" max="11525" width="10.625" style="1" customWidth="1"/>
    <col min="11526" max="11526" width="9.25" style="1" customWidth="1"/>
    <col min="11527" max="11527" width="10.625" style="1" customWidth="1"/>
    <col min="11528" max="11528" width="11.75" style="1" customWidth="1"/>
    <col min="11529" max="11776" width="9" style="1"/>
    <col min="11777" max="11777" width="9" style="1" customWidth="1"/>
    <col min="11778" max="11781" width="10.625" style="1" customWidth="1"/>
    <col min="11782" max="11782" width="9.25" style="1" customWidth="1"/>
    <col min="11783" max="11783" width="10.625" style="1" customWidth="1"/>
    <col min="11784" max="11784" width="11.75" style="1" customWidth="1"/>
    <col min="11785" max="12032" width="9" style="1"/>
    <col min="12033" max="12033" width="9" style="1" customWidth="1"/>
    <col min="12034" max="12037" width="10.625" style="1" customWidth="1"/>
    <col min="12038" max="12038" width="9.25" style="1" customWidth="1"/>
    <col min="12039" max="12039" width="10.625" style="1" customWidth="1"/>
    <col min="12040" max="12040" width="11.75" style="1" customWidth="1"/>
    <col min="12041" max="12288" width="9" style="1"/>
    <col min="12289" max="12289" width="9" style="1" customWidth="1"/>
    <col min="12290" max="12293" width="10.625" style="1" customWidth="1"/>
    <col min="12294" max="12294" width="9.25" style="1" customWidth="1"/>
    <col min="12295" max="12295" width="10.625" style="1" customWidth="1"/>
    <col min="12296" max="12296" width="11.75" style="1" customWidth="1"/>
    <col min="12297" max="12544" width="9" style="1"/>
    <col min="12545" max="12545" width="9" style="1" customWidth="1"/>
    <col min="12546" max="12549" width="10.625" style="1" customWidth="1"/>
    <col min="12550" max="12550" width="9.25" style="1" customWidth="1"/>
    <col min="12551" max="12551" width="10.625" style="1" customWidth="1"/>
    <col min="12552" max="12552" width="11.75" style="1" customWidth="1"/>
    <col min="12553" max="12800" width="9" style="1"/>
    <col min="12801" max="12801" width="9" style="1" customWidth="1"/>
    <col min="12802" max="12805" width="10.625" style="1" customWidth="1"/>
    <col min="12806" max="12806" width="9.25" style="1" customWidth="1"/>
    <col min="12807" max="12807" width="10.625" style="1" customWidth="1"/>
    <col min="12808" max="12808" width="11.75" style="1" customWidth="1"/>
    <col min="12809" max="13056" width="9" style="1"/>
    <col min="13057" max="13057" width="9" style="1" customWidth="1"/>
    <col min="13058" max="13061" width="10.625" style="1" customWidth="1"/>
    <col min="13062" max="13062" width="9.25" style="1" customWidth="1"/>
    <col min="13063" max="13063" width="10.625" style="1" customWidth="1"/>
    <col min="13064" max="13064" width="11.75" style="1" customWidth="1"/>
    <col min="13065" max="13312" width="9" style="1"/>
    <col min="13313" max="13313" width="9" style="1" customWidth="1"/>
    <col min="13314" max="13317" width="10.625" style="1" customWidth="1"/>
    <col min="13318" max="13318" width="9.25" style="1" customWidth="1"/>
    <col min="13319" max="13319" width="10.625" style="1" customWidth="1"/>
    <col min="13320" max="13320" width="11.75" style="1" customWidth="1"/>
    <col min="13321" max="13568" width="9" style="1"/>
    <col min="13569" max="13569" width="9" style="1" customWidth="1"/>
    <col min="13570" max="13573" width="10.625" style="1" customWidth="1"/>
    <col min="13574" max="13574" width="9.25" style="1" customWidth="1"/>
    <col min="13575" max="13575" width="10.625" style="1" customWidth="1"/>
    <col min="13576" max="13576" width="11.75" style="1" customWidth="1"/>
    <col min="13577" max="13824" width="9" style="1"/>
    <col min="13825" max="13825" width="9" style="1" customWidth="1"/>
    <col min="13826" max="13829" width="10.625" style="1" customWidth="1"/>
    <col min="13830" max="13830" width="9.25" style="1" customWidth="1"/>
    <col min="13831" max="13831" width="10.625" style="1" customWidth="1"/>
    <col min="13832" max="13832" width="11.75" style="1" customWidth="1"/>
    <col min="13833" max="14080" width="9" style="1"/>
    <col min="14081" max="14081" width="9" style="1" customWidth="1"/>
    <col min="14082" max="14085" width="10.625" style="1" customWidth="1"/>
    <col min="14086" max="14086" width="9.25" style="1" customWidth="1"/>
    <col min="14087" max="14087" width="10.625" style="1" customWidth="1"/>
    <col min="14088" max="14088" width="11.75" style="1" customWidth="1"/>
    <col min="14089" max="14336" width="9" style="1"/>
    <col min="14337" max="14337" width="9" style="1" customWidth="1"/>
    <col min="14338" max="14341" width="10.625" style="1" customWidth="1"/>
    <col min="14342" max="14342" width="9.25" style="1" customWidth="1"/>
    <col min="14343" max="14343" width="10.625" style="1" customWidth="1"/>
    <col min="14344" max="14344" width="11.75" style="1" customWidth="1"/>
    <col min="14345" max="14592" width="9" style="1"/>
    <col min="14593" max="14593" width="9" style="1" customWidth="1"/>
    <col min="14594" max="14597" width="10.625" style="1" customWidth="1"/>
    <col min="14598" max="14598" width="9.25" style="1" customWidth="1"/>
    <col min="14599" max="14599" width="10.625" style="1" customWidth="1"/>
    <col min="14600" max="14600" width="11.75" style="1" customWidth="1"/>
    <col min="14601" max="14848" width="9" style="1"/>
    <col min="14849" max="14849" width="9" style="1" customWidth="1"/>
    <col min="14850" max="14853" width="10.625" style="1" customWidth="1"/>
    <col min="14854" max="14854" width="9.25" style="1" customWidth="1"/>
    <col min="14855" max="14855" width="10.625" style="1" customWidth="1"/>
    <col min="14856" max="14856" width="11.75" style="1" customWidth="1"/>
    <col min="14857" max="15104" width="9" style="1"/>
    <col min="15105" max="15105" width="9" style="1" customWidth="1"/>
    <col min="15106" max="15109" width="10.625" style="1" customWidth="1"/>
    <col min="15110" max="15110" width="9.25" style="1" customWidth="1"/>
    <col min="15111" max="15111" width="10.625" style="1" customWidth="1"/>
    <col min="15112" max="15112" width="11.75" style="1" customWidth="1"/>
    <col min="15113" max="15360" width="9" style="1"/>
    <col min="15361" max="15361" width="9" style="1" customWidth="1"/>
    <col min="15362" max="15365" width="10.625" style="1" customWidth="1"/>
    <col min="15366" max="15366" width="9.25" style="1" customWidth="1"/>
    <col min="15367" max="15367" width="10.625" style="1" customWidth="1"/>
    <col min="15368" max="15368" width="11.75" style="1" customWidth="1"/>
    <col min="15369" max="15616" width="9" style="1"/>
    <col min="15617" max="15617" width="9" style="1" customWidth="1"/>
    <col min="15618" max="15621" width="10.625" style="1" customWidth="1"/>
    <col min="15622" max="15622" width="9.25" style="1" customWidth="1"/>
    <col min="15623" max="15623" width="10.625" style="1" customWidth="1"/>
    <col min="15624" max="15624" width="11.75" style="1" customWidth="1"/>
    <col min="15625" max="15872" width="9" style="1"/>
    <col min="15873" max="15873" width="9" style="1" customWidth="1"/>
    <col min="15874" max="15877" width="10.625" style="1" customWidth="1"/>
    <col min="15878" max="15878" width="9.25" style="1" customWidth="1"/>
    <col min="15879" max="15879" width="10.625" style="1" customWidth="1"/>
    <col min="15880" max="15880" width="11.75" style="1" customWidth="1"/>
    <col min="15881" max="16128" width="9" style="1"/>
    <col min="16129" max="16129" width="9" style="1" customWidth="1"/>
    <col min="16130" max="16133" width="10.625" style="1" customWidth="1"/>
    <col min="16134" max="16134" width="9.25" style="1" customWidth="1"/>
    <col min="16135" max="16135" width="10.625" style="1" customWidth="1"/>
    <col min="16136" max="16136" width="11.75" style="1" customWidth="1"/>
    <col min="16137" max="16384" width="9" style="1"/>
  </cols>
  <sheetData>
    <row r="1" spans="1:8" ht="33.75" customHeight="1">
      <c r="A1" s="56" t="s">
        <v>0</v>
      </c>
      <c r="B1" s="56"/>
      <c r="C1" s="56"/>
      <c r="D1" s="56"/>
      <c r="E1" s="56"/>
      <c r="F1" s="56"/>
      <c r="G1" s="56"/>
      <c r="H1" s="56"/>
    </row>
    <row r="2" spans="1:8" s="3" customFormat="1" ht="38.25" thickBo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ht="20.100000000000001" customHeight="1">
      <c r="A3" s="4">
        <v>1</v>
      </c>
      <c r="B3" s="5" t="s">
        <v>9</v>
      </c>
      <c r="C3" s="5" t="s">
        <v>10</v>
      </c>
      <c r="D3" s="5" t="s">
        <v>11</v>
      </c>
      <c r="E3" s="6">
        <v>10</v>
      </c>
      <c r="F3" s="6">
        <v>3</v>
      </c>
      <c r="G3" s="6">
        <f t="shared" ref="G3:G66" si="0">0.2*E3*F3</f>
        <v>6</v>
      </c>
      <c r="H3" s="7" t="s">
        <v>179</v>
      </c>
    </row>
    <row r="4" spans="1:8" ht="20.100000000000001" customHeight="1">
      <c r="A4" s="4">
        <v>2</v>
      </c>
      <c r="B4" s="5" t="s">
        <v>13</v>
      </c>
      <c r="C4" s="5" t="s">
        <v>14</v>
      </c>
      <c r="D4" s="5" t="s">
        <v>11</v>
      </c>
      <c r="E4" s="5">
        <v>10</v>
      </c>
      <c r="F4" s="6">
        <v>17</v>
      </c>
      <c r="G4" s="6">
        <f t="shared" si="0"/>
        <v>34</v>
      </c>
      <c r="H4" s="7" t="s">
        <v>12</v>
      </c>
    </row>
    <row r="5" spans="1:8" ht="20.100000000000001" customHeight="1">
      <c r="A5" s="4">
        <v>3</v>
      </c>
      <c r="B5" s="5" t="s">
        <v>13</v>
      </c>
      <c r="C5" s="5" t="s">
        <v>15</v>
      </c>
      <c r="D5" s="5" t="s">
        <v>11</v>
      </c>
      <c r="E5" s="5">
        <v>10</v>
      </c>
      <c r="F5" s="6">
        <v>3</v>
      </c>
      <c r="G5" s="6">
        <f t="shared" si="0"/>
        <v>6</v>
      </c>
      <c r="H5" s="7" t="s">
        <v>12</v>
      </c>
    </row>
    <row r="6" spans="1:8" ht="20.100000000000001" customHeight="1">
      <c r="A6" s="4">
        <v>4</v>
      </c>
      <c r="B6" s="5" t="s">
        <v>16</v>
      </c>
      <c r="C6" s="5" t="s">
        <v>15</v>
      </c>
      <c r="D6" s="5" t="s">
        <v>11</v>
      </c>
      <c r="E6" s="5">
        <v>10</v>
      </c>
      <c r="F6" s="6">
        <v>23</v>
      </c>
      <c r="G6" s="6">
        <f t="shared" si="0"/>
        <v>46</v>
      </c>
      <c r="H6" s="7" t="s">
        <v>12</v>
      </c>
    </row>
    <row r="7" spans="1:8" ht="20.100000000000001" customHeight="1">
      <c r="A7" s="4">
        <v>5</v>
      </c>
      <c r="B7" s="5" t="s">
        <v>16</v>
      </c>
      <c r="C7" s="5" t="s">
        <v>178</v>
      </c>
      <c r="D7" s="5" t="s">
        <v>11</v>
      </c>
      <c r="E7" s="5">
        <v>10</v>
      </c>
      <c r="F7" s="6">
        <v>2</v>
      </c>
      <c r="G7" s="6">
        <f t="shared" si="0"/>
        <v>4</v>
      </c>
      <c r="H7" s="7" t="s">
        <v>12</v>
      </c>
    </row>
    <row r="8" spans="1:8" ht="20.100000000000001" customHeight="1">
      <c r="A8" s="4">
        <v>6</v>
      </c>
      <c r="B8" s="5" t="s">
        <v>18</v>
      </c>
      <c r="C8" s="5" t="s">
        <v>184</v>
      </c>
      <c r="D8" s="5" t="s">
        <v>11</v>
      </c>
      <c r="E8" s="5">
        <v>10</v>
      </c>
      <c r="F8" s="6">
        <v>12</v>
      </c>
      <c r="G8" s="6">
        <f t="shared" si="0"/>
        <v>24</v>
      </c>
      <c r="H8" s="7" t="s">
        <v>12</v>
      </c>
    </row>
    <row r="9" spans="1:8" ht="20.100000000000001" customHeight="1">
      <c r="A9" s="4">
        <v>7</v>
      </c>
      <c r="B9" s="6" t="s">
        <v>19</v>
      </c>
      <c r="C9" s="6" t="s">
        <v>10</v>
      </c>
      <c r="D9" s="5" t="s">
        <v>11</v>
      </c>
      <c r="E9" s="6">
        <v>10</v>
      </c>
      <c r="F9" s="6">
        <v>15</v>
      </c>
      <c r="G9" s="6">
        <f t="shared" si="0"/>
        <v>30</v>
      </c>
      <c r="H9" s="7" t="s">
        <v>12</v>
      </c>
    </row>
    <row r="10" spans="1:8" ht="20.100000000000001" customHeight="1">
      <c r="A10" s="4">
        <v>8</v>
      </c>
      <c r="B10" s="6" t="s">
        <v>20</v>
      </c>
      <c r="C10" s="6" t="s">
        <v>21</v>
      </c>
      <c r="D10" s="5" t="s">
        <v>11</v>
      </c>
      <c r="E10" s="6">
        <v>10</v>
      </c>
      <c r="F10" s="6">
        <v>15</v>
      </c>
      <c r="G10" s="6">
        <f t="shared" si="0"/>
        <v>30</v>
      </c>
      <c r="H10" s="7" t="s">
        <v>12</v>
      </c>
    </row>
    <row r="11" spans="1:8" ht="20.100000000000001" customHeight="1">
      <c r="A11" s="4">
        <v>9</v>
      </c>
      <c r="B11" s="6" t="s">
        <v>20</v>
      </c>
      <c r="C11" s="6" t="s">
        <v>180</v>
      </c>
      <c r="D11" s="5" t="s">
        <v>11</v>
      </c>
      <c r="E11" s="6">
        <v>10</v>
      </c>
      <c r="F11" s="6">
        <v>10</v>
      </c>
      <c r="G11" s="6">
        <f t="shared" si="0"/>
        <v>20</v>
      </c>
      <c r="H11" s="7" t="s">
        <v>22</v>
      </c>
    </row>
    <row r="12" spans="1:8" ht="20.100000000000001" customHeight="1">
      <c r="A12" s="4">
        <v>10</v>
      </c>
      <c r="B12" s="6" t="s">
        <v>23</v>
      </c>
      <c r="C12" s="6" t="s">
        <v>15</v>
      </c>
      <c r="D12" s="5" t="s">
        <v>11</v>
      </c>
      <c r="E12" s="6">
        <v>10</v>
      </c>
      <c r="F12" s="6">
        <v>22</v>
      </c>
      <c r="G12" s="6">
        <f t="shared" si="0"/>
        <v>44</v>
      </c>
      <c r="H12" s="7" t="s">
        <v>12</v>
      </c>
    </row>
    <row r="13" spans="1:8" ht="20.100000000000001" customHeight="1">
      <c r="A13" s="4">
        <v>11</v>
      </c>
      <c r="B13" s="6" t="s">
        <v>23</v>
      </c>
      <c r="C13" s="6" t="s">
        <v>17</v>
      </c>
      <c r="D13" s="5" t="s">
        <v>11</v>
      </c>
      <c r="E13" s="6">
        <v>10</v>
      </c>
      <c r="F13" s="6">
        <v>3</v>
      </c>
      <c r="G13" s="6">
        <f t="shared" si="0"/>
        <v>6</v>
      </c>
      <c r="H13" s="7" t="s">
        <v>12</v>
      </c>
    </row>
    <row r="14" spans="1:8" ht="20.100000000000001" customHeight="1">
      <c r="A14" s="4">
        <v>12</v>
      </c>
      <c r="B14" s="5" t="s">
        <v>24</v>
      </c>
      <c r="C14" s="5" t="s">
        <v>10</v>
      </c>
      <c r="D14" s="5" t="s">
        <v>11</v>
      </c>
      <c r="E14" s="5">
        <v>10</v>
      </c>
      <c r="F14" s="6">
        <v>15</v>
      </c>
      <c r="G14" s="6">
        <f t="shared" si="0"/>
        <v>30</v>
      </c>
      <c r="H14" s="7" t="s">
        <v>12</v>
      </c>
    </row>
    <row r="15" spans="1:8" ht="20.100000000000001" customHeight="1">
      <c r="A15" s="4">
        <v>13</v>
      </c>
      <c r="B15" s="5" t="s">
        <v>25</v>
      </c>
      <c r="C15" s="5" t="s">
        <v>184</v>
      </c>
      <c r="D15" s="5" t="s">
        <v>11</v>
      </c>
      <c r="E15" s="5">
        <v>10</v>
      </c>
      <c r="F15" s="6">
        <v>11</v>
      </c>
      <c r="G15" s="6">
        <f t="shared" si="0"/>
        <v>22</v>
      </c>
      <c r="H15" s="7" t="s">
        <v>12</v>
      </c>
    </row>
    <row r="16" spans="1:8" ht="20.100000000000001" customHeight="1">
      <c r="A16" s="4">
        <v>14</v>
      </c>
      <c r="B16" s="5" t="s">
        <v>26</v>
      </c>
      <c r="C16" s="5" t="s">
        <v>27</v>
      </c>
      <c r="D16" s="5" t="s">
        <v>11</v>
      </c>
      <c r="E16" s="5">
        <v>10</v>
      </c>
      <c r="F16" s="6">
        <v>6</v>
      </c>
      <c r="G16" s="6">
        <f t="shared" si="0"/>
        <v>12</v>
      </c>
      <c r="H16" s="7" t="s">
        <v>12</v>
      </c>
    </row>
    <row r="17" spans="1:8" ht="20.100000000000001" customHeight="1">
      <c r="A17" s="4">
        <v>15</v>
      </c>
      <c r="B17" s="5" t="s">
        <v>28</v>
      </c>
      <c r="C17" s="5" t="s">
        <v>184</v>
      </c>
      <c r="D17" s="5" t="s">
        <v>11</v>
      </c>
      <c r="E17" s="5">
        <v>10</v>
      </c>
      <c r="F17" s="6">
        <v>12</v>
      </c>
      <c r="G17" s="6">
        <f t="shared" si="0"/>
        <v>24</v>
      </c>
      <c r="H17" s="7" t="s">
        <v>12</v>
      </c>
    </row>
    <row r="18" spans="1:8" ht="20.100000000000001" customHeight="1">
      <c r="A18" s="4">
        <v>16</v>
      </c>
      <c r="B18" s="5" t="s">
        <v>29</v>
      </c>
      <c r="C18" s="5" t="s">
        <v>15</v>
      </c>
      <c r="D18" s="5" t="s">
        <v>11</v>
      </c>
      <c r="E18" s="5">
        <v>10</v>
      </c>
      <c r="F18" s="6">
        <v>23</v>
      </c>
      <c r="G18" s="6">
        <f t="shared" si="0"/>
        <v>46</v>
      </c>
      <c r="H18" s="7" t="s">
        <v>12</v>
      </c>
    </row>
    <row r="19" spans="1:8" ht="20.100000000000001" customHeight="1">
      <c r="A19" s="4">
        <v>17</v>
      </c>
      <c r="B19" s="5" t="s">
        <v>29</v>
      </c>
      <c r="C19" s="5" t="s">
        <v>17</v>
      </c>
      <c r="D19" s="5" t="s">
        <v>11</v>
      </c>
      <c r="E19" s="5">
        <v>10</v>
      </c>
      <c r="F19" s="6">
        <v>2</v>
      </c>
      <c r="G19" s="6">
        <f t="shared" si="0"/>
        <v>4</v>
      </c>
      <c r="H19" s="7" t="s">
        <v>12</v>
      </c>
    </row>
    <row r="20" spans="1:8" ht="20.100000000000001" customHeight="1">
      <c r="A20" s="4">
        <v>18</v>
      </c>
      <c r="B20" s="5" t="s">
        <v>30</v>
      </c>
      <c r="C20" s="5" t="s">
        <v>184</v>
      </c>
      <c r="D20" s="5" t="s">
        <v>11</v>
      </c>
      <c r="E20" s="5">
        <v>10</v>
      </c>
      <c r="F20" s="6">
        <v>7</v>
      </c>
      <c r="G20" s="6">
        <f t="shared" si="0"/>
        <v>14</v>
      </c>
      <c r="H20" s="7" t="s">
        <v>12</v>
      </c>
    </row>
    <row r="21" spans="1:8" ht="20.100000000000001" customHeight="1">
      <c r="A21" s="4">
        <v>19</v>
      </c>
      <c r="B21" s="5" t="s">
        <v>30</v>
      </c>
      <c r="C21" s="8" t="s">
        <v>21</v>
      </c>
      <c r="D21" s="5" t="s">
        <v>11</v>
      </c>
      <c r="E21" s="5">
        <v>10</v>
      </c>
      <c r="F21" s="6">
        <v>7</v>
      </c>
      <c r="G21" s="6">
        <f t="shared" si="0"/>
        <v>14</v>
      </c>
      <c r="H21" s="7" t="s">
        <v>12</v>
      </c>
    </row>
    <row r="22" spans="1:8" ht="20.100000000000001" customHeight="1">
      <c r="A22" s="4">
        <v>20</v>
      </c>
      <c r="B22" s="5" t="s">
        <v>30</v>
      </c>
      <c r="C22" s="8" t="s">
        <v>180</v>
      </c>
      <c r="D22" s="5" t="s">
        <v>11</v>
      </c>
      <c r="E22" s="5">
        <v>10</v>
      </c>
      <c r="F22" s="6">
        <v>14</v>
      </c>
      <c r="G22" s="6">
        <f t="shared" si="0"/>
        <v>28</v>
      </c>
      <c r="H22" s="7" t="s">
        <v>22</v>
      </c>
    </row>
    <row r="23" spans="1:8" ht="20.100000000000001" customHeight="1">
      <c r="A23" s="4">
        <v>21</v>
      </c>
      <c r="B23" s="5" t="s">
        <v>31</v>
      </c>
      <c r="C23" s="5" t="s">
        <v>187</v>
      </c>
      <c r="D23" s="5" t="s">
        <v>11</v>
      </c>
      <c r="E23" s="5">
        <v>10</v>
      </c>
      <c r="F23" s="6">
        <v>6</v>
      </c>
      <c r="G23" s="6">
        <f t="shared" si="0"/>
        <v>12</v>
      </c>
      <c r="H23" s="7" t="s">
        <v>12</v>
      </c>
    </row>
    <row r="24" spans="1:8" ht="20.100000000000001" customHeight="1">
      <c r="A24" s="4">
        <v>22</v>
      </c>
      <c r="B24" s="5" t="s">
        <v>32</v>
      </c>
      <c r="C24" s="5" t="s">
        <v>180</v>
      </c>
      <c r="D24" s="5" t="s">
        <v>11</v>
      </c>
      <c r="E24" s="5">
        <v>10</v>
      </c>
      <c r="F24" s="6">
        <v>25</v>
      </c>
      <c r="G24" s="6">
        <f t="shared" si="0"/>
        <v>50</v>
      </c>
      <c r="H24" s="7" t="s">
        <v>22</v>
      </c>
    </row>
    <row r="25" spans="1:8" ht="20.100000000000001" customHeight="1">
      <c r="A25" s="4">
        <v>23</v>
      </c>
      <c r="B25" s="5" t="s">
        <v>33</v>
      </c>
      <c r="C25" s="5" t="s">
        <v>27</v>
      </c>
      <c r="D25" s="5" t="s">
        <v>11</v>
      </c>
      <c r="E25" s="5">
        <v>10</v>
      </c>
      <c r="F25" s="6">
        <v>5</v>
      </c>
      <c r="G25" s="6">
        <f t="shared" si="0"/>
        <v>10</v>
      </c>
      <c r="H25" s="7" t="s">
        <v>12</v>
      </c>
    </row>
    <row r="26" spans="1:8" ht="20.100000000000001" customHeight="1">
      <c r="A26" s="4">
        <v>24</v>
      </c>
      <c r="B26" s="5" t="s">
        <v>34</v>
      </c>
      <c r="C26" s="5" t="s">
        <v>21</v>
      </c>
      <c r="D26" s="5" t="s">
        <v>11</v>
      </c>
      <c r="E26" s="5">
        <v>10</v>
      </c>
      <c r="F26" s="6">
        <v>16</v>
      </c>
      <c r="G26" s="6">
        <f t="shared" si="0"/>
        <v>32</v>
      </c>
      <c r="H26" s="7" t="s">
        <v>12</v>
      </c>
    </row>
    <row r="27" spans="1:8" ht="20.100000000000001" customHeight="1">
      <c r="A27" s="4">
        <v>25</v>
      </c>
      <c r="B27" s="5" t="s">
        <v>34</v>
      </c>
      <c r="C27" s="8" t="s">
        <v>180</v>
      </c>
      <c r="D27" s="5" t="s">
        <v>11</v>
      </c>
      <c r="E27" s="5">
        <v>10</v>
      </c>
      <c r="F27" s="6">
        <v>9</v>
      </c>
      <c r="G27" s="6">
        <f t="shared" si="0"/>
        <v>18</v>
      </c>
      <c r="H27" s="7" t="s">
        <v>22</v>
      </c>
    </row>
    <row r="28" spans="1:8" ht="20.100000000000001" customHeight="1">
      <c r="A28" s="4">
        <v>26</v>
      </c>
      <c r="B28" s="5" t="s">
        <v>35</v>
      </c>
      <c r="C28" s="5" t="s">
        <v>15</v>
      </c>
      <c r="D28" s="5" t="s">
        <v>36</v>
      </c>
      <c r="E28" s="5">
        <v>10</v>
      </c>
      <c r="F28" s="6">
        <v>23</v>
      </c>
      <c r="G28" s="6">
        <f t="shared" si="0"/>
        <v>46</v>
      </c>
      <c r="H28" s="7" t="s">
        <v>12</v>
      </c>
    </row>
    <row r="29" spans="1:8" ht="20.100000000000001" customHeight="1">
      <c r="A29" s="4">
        <v>27</v>
      </c>
      <c r="B29" s="5" t="s">
        <v>35</v>
      </c>
      <c r="C29" s="5" t="s">
        <v>17</v>
      </c>
      <c r="D29" s="5" t="s">
        <v>36</v>
      </c>
      <c r="E29" s="5">
        <v>10</v>
      </c>
      <c r="F29" s="6">
        <v>1</v>
      </c>
      <c r="G29" s="6">
        <f t="shared" si="0"/>
        <v>2</v>
      </c>
      <c r="H29" s="7" t="s">
        <v>12</v>
      </c>
    </row>
    <row r="30" spans="1:8" ht="20.100000000000001" customHeight="1">
      <c r="A30" s="4">
        <v>28</v>
      </c>
      <c r="B30" s="9" t="s">
        <v>37</v>
      </c>
      <c r="C30" s="5" t="s">
        <v>184</v>
      </c>
      <c r="D30" s="5" t="s">
        <v>11</v>
      </c>
      <c r="E30" s="5">
        <v>10</v>
      </c>
      <c r="F30" s="6">
        <v>8</v>
      </c>
      <c r="G30" s="6">
        <f t="shared" si="0"/>
        <v>16</v>
      </c>
      <c r="H30" s="7" t="s">
        <v>12</v>
      </c>
    </row>
    <row r="31" spans="1:8" ht="20.100000000000001" customHeight="1">
      <c r="A31" s="4">
        <v>29</v>
      </c>
      <c r="B31" s="5" t="s">
        <v>38</v>
      </c>
      <c r="C31" s="5" t="s">
        <v>10</v>
      </c>
      <c r="D31" s="5" t="s">
        <v>11</v>
      </c>
      <c r="E31" s="5">
        <v>10</v>
      </c>
      <c r="F31" s="6">
        <v>15</v>
      </c>
      <c r="G31" s="6">
        <f t="shared" si="0"/>
        <v>30</v>
      </c>
      <c r="H31" s="7" t="s">
        <v>12</v>
      </c>
    </row>
    <row r="32" spans="1:8" ht="20.100000000000001" customHeight="1">
      <c r="A32" s="4">
        <v>30</v>
      </c>
      <c r="B32" s="6" t="s">
        <v>39</v>
      </c>
      <c r="C32" s="6" t="s">
        <v>14</v>
      </c>
      <c r="D32" s="5" t="s">
        <v>11</v>
      </c>
      <c r="E32" s="6">
        <v>10</v>
      </c>
      <c r="F32" s="6">
        <v>17</v>
      </c>
      <c r="G32" s="6">
        <f t="shared" si="0"/>
        <v>34</v>
      </c>
      <c r="H32" s="7" t="s">
        <v>12</v>
      </c>
    </row>
    <row r="33" spans="1:8" ht="20.100000000000001" customHeight="1">
      <c r="A33" s="4">
        <v>31</v>
      </c>
      <c r="B33" s="5" t="s">
        <v>40</v>
      </c>
      <c r="C33" s="5" t="s">
        <v>15</v>
      </c>
      <c r="D33" s="5" t="s">
        <v>11</v>
      </c>
      <c r="E33" s="5">
        <v>10</v>
      </c>
      <c r="F33" s="6">
        <v>23</v>
      </c>
      <c r="G33" s="6">
        <f t="shared" si="0"/>
        <v>46</v>
      </c>
      <c r="H33" s="7" t="s">
        <v>12</v>
      </c>
    </row>
    <row r="34" spans="1:8" ht="20.100000000000001" customHeight="1">
      <c r="A34" s="4">
        <v>32</v>
      </c>
      <c r="B34" s="5" t="s">
        <v>40</v>
      </c>
      <c r="C34" s="5" t="s">
        <v>17</v>
      </c>
      <c r="D34" s="5" t="s">
        <v>11</v>
      </c>
      <c r="E34" s="5">
        <v>10</v>
      </c>
      <c r="F34" s="6">
        <v>2</v>
      </c>
      <c r="G34" s="6">
        <f t="shared" si="0"/>
        <v>4</v>
      </c>
      <c r="H34" s="7" t="s">
        <v>12</v>
      </c>
    </row>
    <row r="35" spans="1:8" ht="20.100000000000001" customHeight="1">
      <c r="A35" s="4">
        <v>33</v>
      </c>
      <c r="B35" s="5" t="s">
        <v>41</v>
      </c>
      <c r="C35" s="5" t="s">
        <v>42</v>
      </c>
      <c r="D35" s="5" t="s">
        <v>11</v>
      </c>
      <c r="E35" s="5">
        <v>10</v>
      </c>
      <c r="F35" s="6">
        <v>11</v>
      </c>
      <c r="G35" s="6">
        <f t="shared" si="0"/>
        <v>22</v>
      </c>
      <c r="H35" s="7" t="s">
        <v>12</v>
      </c>
    </row>
    <row r="36" spans="1:8" ht="20.100000000000001" customHeight="1">
      <c r="A36" s="4">
        <v>34</v>
      </c>
      <c r="B36" s="5" t="s">
        <v>41</v>
      </c>
      <c r="C36" s="5" t="s">
        <v>182</v>
      </c>
      <c r="D36" s="5" t="s">
        <v>11</v>
      </c>
      <c r="E36" s="5">
        <v>10</v>
      </c>
      <c r="F36" s="6">
        <v>5</v>
      </c>
      <c r="G36" s="6">
        <f t="shared" si="0"/>
        <v>10</v>
      </c>
      <c r="H36" s="7" t="s">
        <v>12</v>
      </c>
    </row>
    <row r="37" spans="1:8" ht="20.100000000000001" customHeight="1">
      <c r="A37" s="4">
        <v>35</v>
      </c>
      <c r="B37" s="5" t="s">
        <v>43</v>
      </c>
      <c r="C37" s="5" t="s">
        <v>184</v>
      </c>
      <c r="D37" s="5" t="s">
        <v>11</v>
      </c>
      <c r="E37" s="5">
        <v>10</v>
      </c>
      <c r="F37" s="6">
        <v>9</v>
      </c>
      <c r="G37" s="6">
        <f t="shared" si="0"/>
        <v>18</v>
      </c>
      <c r="H37" s="7" t="s">
        <v>12</v>
      </c>
    </row>
    <row r="38" spans="1:8" ht="20.100000000000001" customHeight="1">
      <c r="A38" s="4">
        <v>36</v>
      </c>
      <c r="B38" s="5" t="s">
        <v>44</v>
      </c>
      <c r="C38" s="5" t="s">
        <v>21</v>
      </c>
      <c r="D38" s="5" t="s">
        <v>11</v>
      </c>
      <c r="E38" s="5">
        <v>10</v>
      </c>
      <c r="F38" s="6">
        <v>3</v>
      </c>
      <c r="G38" s="6">
        <f t="shared" si="0"/>
        <v>6</v>
      </c>
      <c r="H38" s="7" t="s">
        <v>12</v>
      </c>
    </row>
    <row r="39" spans="1:8" ht="20.100000000000001" customHeight="1">
      <c r="A39" s="4">
        <v>37</v>
      </c>
      <c r="B39" s="5" t="s">
        <v>44</v>
      </c>
      <c r="C39" s="8" t="s">
        <v>180</v>
      </c>
      <c r="D39" s="5" t="s">
        <v>11</v>
      </c>
      <c r="E39" s="5">
        <v>10</v>
      </c>
      <c r="F39" s="6">
        <v>22</v>
      </c>
      <c r="G39" s="6">
        <f t="shared" si="0"/>
        <v>44</v>
      </c>
      <c r="H39" s="7" t="s">
        <v>22</v>
      </c>
    </row>
    <row r="40" spans="1:8" ht="20.100000000000001" customHeight="1">
      <c r="A40" s="4">
        <v>38</v>
      </c>
      <c r="B40" s="10" t="s">
        <v>45</v>
      </c>
      <c r="C40" s="8" t="s">
        <v>180</v>
      </c>
      <c r="D40" s="5" t="s">
        <v>11</v>
      </c>
      <c r="E40" s="5">
        <v>10</v>
      </c>
      <c r="F40" s="6">
        <v>21</v>
      </c>
      <c r="G40" s="6">
        <f t="shared" si="0"/>
        <v>42</v>
      </c>
      <c r="H40" s="7" t="s">
        <v>22</v>
      </c>
    </row>
    <row r="41" spans="1:8" ht="20.100000000000001" customHeight="1">
      <c r="A41" s="4">
        <v>39</v>
      </c>
      <c r="B41" s="5" t="s">
        <v>46</v>
      </c>
      <c r="C41" s="5" t="s">
        <v>183</v>
      </c>
      <c r="D41" s="5" t="s">
        <v>11</v>
      </c>
      <c r="E41" s="5">
        <v>10</v>
      </c>
      <c r="F41" s="6">
        <v>17</v>
      </c>
      <c r="G41" s="6">
        <f t="shared" si="0"/>
        <v>34</v>
      </c>
      <c r="H41" s="7" t="s">
        <v>12</v>
      </c>
    </row>
    <row r="42" spans="1:8" ht="20.100000000000001" customHeight="1">
      <c r="A42" s="4">
        <v>40</v>
      </c>
      <c r="B42" s="5" t="s">
        <v>47</v>
      </c>
      <c r="C42" s="5" t="s">
        <v>10</v>
      </c>
      <c r="D42" s="5" t="s">
        <v>11</v>
      </c>
      <c r="E42" s="5">
        <v>10</v>
      </c>
      <c r="F42" s="6">
        <v>15</v>
      </c>
      <c r="G42" s="6">
        <f t="shared" si="0"/>
        <v>30</v>
      </c>
      <c r="H42" s="7" t="s">
        <v>12</v>
      </c>
    </row>
    <row r="43" spans="1:8" ht="20.100000000000001" customHeight="1">
      <c r="A43" s="4">
        <v>41</v>
      </c>
      <c r="B43" s="5" t="s">
        <v>48</v>
      </c>
      <c r="C43" s="5" t="s">
        <v>14</v>
      </c>
      <c r="D43" s="5" t="s">
        <v>11</v>
      </c>
      <c r="E43" s="5">
        <v>10</v>
      </c>
      <c r="F43" s="6">
        <v>17</v>
      </c>
      <c r="G43" s="6">
        <f t="shared" si="0"/>
        <v>34</v>
      </c>
      <c r="H43" s="7" t="s">
        <v>12</v>
      </c>
    </row>
    <row r="44" spans="1:8" ht="20.100000000000001" customHeight="1">
      <c r="A44" s="4">
        <v>42</v>
      </c>
      <c r="B44" s="5" t="s">
        <v>49</v>
      </c>
      <c r="C44" s="5" t="s">
        <v>15</v>
      </c>
      <c r="D44" s="5" t="s">
        <v>11</v>
      </c>
      <c r="E44" s="5">
        <v>10</v>
      </c>
      <c r="F44" s="6">
        <v>23</v>
      </c>
      <c r="G44" s="6">
        <f t="shared" si="0"/>
        <v>46</v>
      </c>
      <c r="H44" s="7" t="s">
        <v>12</v>
      </c>
    </row>
    <row r="45" spans="1:8" ht="20.100000000000001" customHeight="1">
      <c r="A45" s="4">
        <v>43</v>
      </c>
      <c r="B45" s="5" t="s">
        <v>49</v>
      </c>
      <c r="C45" s="5" t="s">
        <v>17</v>
      </c>
      <c r="D45" s="5" t="s">
        <v>11</v>
      </c>
      <c r="E45" s="5">
        <v>10</v>
      </c>
      <c r="F45" s="6">
        <v>2</v>
      </c>
      <c r="G45" s="6">
        <f t="shared" si="0"/>
        <v>4</v>
      </c>
      <c r="H45" s="7" t="s">
        <v>12</v>
      </c>
    </row>
    <row r="46" spans="1:8" ht="20.100000000000001" customHeight="1">
      <c r="A46" s="4">
        <v>44</v>
      </c>
      <c r="B46" s="5" t="s">
        <v>50</v>
      </c>
      <c r="C46" s="5" t="s">
        <v>27</v>
      </c>
      <c r="D46" s="5" t="s">
        <v>11</v>
      </c>
      <c r="E46" s="5">
        <v>10</v>
      </c>
      <c r="F46" s="6">
        <v>4</v>
      </c>
      <c r="G46" s="6">
        <f t="shared" si="0"/>
        <v>8</v>
      </c>
      <c r="H46" s="7" t="s">
        <v>12</v>
      </c>
    </row>
    <row r="47" spans="1:8" ht="20.100000000000001" customHeight="1">
      <c r="A47" s="4">
        <v>45</v>
      </c>
      <c r="B47" s="5" t="s">
        <v>51</v>
      </c>
      <c r="C47" s="5" t="s">
        <v>184</v>
      </c>
      <c r="D47" s="5" t="s">
        <v>11</v>
      </c>
      <c r="E47" s="5">
        <v>10</v>
      </c>
      <c r="F47" s="6">
        <v>8</v>
      </c>
      <c r="G47" s="6">
        <f t="shared" si="0"/>
        <v>16</v>
      </c>
      <c r="H47" s="7" t="s">
        <v>12</v>
      </c>
    </row>
    <row r="48" spans="1:8" ht="20.100000000000001" customHeight="1">
      <c r="A48" s="4">
        <v>46</v>
      </c>
      <c r="B48" s="5" t="s">
        <v>52</v>
      </c>
      <c r="C48" s="5" t="s">
        <v>184</v>
      </c>
      <c r="D48" s="5" t="s">
        <v>11</v>
      </c>
      <c r="E48" s="5">
        <v>10</v>
      </c>
      <c r="F48" s="6">
        <v>11</v>
      </c>
      <c r="G48" s="6">
        <f t="shared" si="0"/>
        <v>22</v>
      </c>
      <c r="H48" s="7" t="s">
        <v>12</v>
      </c>
    </row>
    <row r="49" spans="1:8" ht="20.100000000000001" customHeight="1">
      <c r="A49" s="4">
        <v>47</v>
      </c>
      <c r="B49" s="5" t="s">
        <v>53</v>
      </c>
      <c r="C49" s="5" t="s">
        <v>182</v>
      </c>
      <c r="D49" s="5" t="s">
        <v>11</v>
      </c>
      <c r="E49" s="5">
        <v>10</v>
      </c>
      <c r="F49" s="6">
        <v>17</v>
      </c>
      <c r="G49" s="6">
        <f t="shared" si="0"/>
        <v>34</v>
      </c>
      <c r="H49" s="7" t="s">
        <v>12</v>
      </c>
    </row>
    <row r="50" spans="1:8" ht="20.100000000000001" customHeight="1">
      <c r="A50" s="4">
        <v>48</v>
      </c>
      <c r="B50" s="5" t="s">
        <v>54</v>
      </c>
      <c r="C50" s="5" t="s">
        <v>15</v>
      </c>
      <c r="D50" s="5" t="s">
        <v>11</v>
      </c>
      <c r="E50" s="5">
        <v>10</v>
      </c>
      <c r="F50" s="6">
        <v>22</v>
      </c>
      <c r="G50" s="6">
        <f t="shared" si="0"/>
        <v>44</v>
      </c>
      <c r="H50" s="7" t="s">
        <v>12</v>
      </c>
    </row>
    <row r="51" spans="1:8" ht="20.100000000000001" customHeight="1">
      <c r="A51" s="4">
        <v>49</v>
      </c>
      <c r="B51" s="5" t="s">
        <v>54</v>
      </c>
      <c r="C51" s="5" t="s">
        <v>17</v>
      </c>
      <c r="D51" s="5" t="s">
        <v>11</v>
      </c>
      <c r="E51" s="5">
        <v>10</v>
      </c>
      <c r="F51" s="6">
        <v>3</v>
      </c>
      <c r="G51" s="6">
        <f t="shared" si="0"/>
        <v>6</v>
      </c>
      <c r="H51" s="7" t="s">
        <v>12</v>
      </c>
    </row>
    <row r="52" spans="1:8" ht="20.100000000000001" customHeight="1">
      <c r="A52" s="4">
        <v>50</v>
      </c>
      <c r="B52" s="5" t="s">
        <v>55</v>
      </c>
      <c r="C52" s="5" t="s">
        <v>14</v>
      </c>
      <c r="D52" s="5" t="s">
        <v>11</v>
      </c>
      <c r="E52" s="5">
        <v>10</v>
      </c>
      <c r="F52" s="6">
        <v>16</v>
      </c>
      <c r="G52" s="6">
        <f t="shared" si="0"/>
        <v>32</v>
      </c>
      <c r="H52" s="7" t="s">
        <v>12</v>
      </c>
    </row>
    <row r="53" spans="1:8" ht="20.100000000000001" customHeight="1">
      <c r="A53" s="4">
        <v>51</v>
      </c>
      <c r="B53" s="5" t="s">
        <v>56</v>
      </c>
      <c r="C53" s="5" t="s">
        <v>27</v>
      </c>
      <c r="D53" s="5" t="s">
        <v>11</v>
      </c>
      <c r="E53" s="5">
        <v>10</v>
      </c>
      <c r="F53" s="6">
        <v>5</v>
      </c>
      <c r="G53" s="6">
        <f t="shared" si="0"/>
        <v>10</v>
      </c>
      <c r="H53" s="7" t="s">
        <v>12</v>
      </c>
    </row>
    <row r="54" spans="1:8" ht="20.100000000000001" customHeight="1">
      <c r="A54" s="4">
        <v>52</v>
      </c>
      <c r="B54" s="5" t="s">
        <v>57</v>
      </c>
      <c r="C54" s="5" t="s">
        <v>10</v>
      </c>
      <c r="D54" s="5" t="s">
        <v>11</v>
      </c>
      <c r="E54" s="5">
        <v>10</v>
      </c>
      <c r="F54" s="6">
        <v>15</v>
      </c>
      <c r="G54" s="6">
        <f t="shared" si="0"/>
        <v>30</v>
      </c>
      <c r="H54" s="7" t="s">
        <v>12</v>
      </c>
    </row>
    <row r="55" spans="1:8" ht="20.100000000000001" customHeight="1">
      <c r="A55" s="4">
        <v>53</v>
      </c>
      <c r="B55" s="5" t="s">
        <v>58</v>
      </c>
      <c r="C55" s="5" t="s">
        <v>15</v>
      </c>
      <c r="D55" s="5" t="s">
        <v>11</v>
      </c>
      <c r="E55" s="5">
        <v>10</v>
      </c>
      <c r="F55" s="6">
        <v>22</v>
      </c>
      <c r="G55" s="6">
        <f t="shared" si="0"/>
        <v>44</v>
      </c>
      <c r="H55" s="7" t="s">
        <v>12</v>
      </c>
    </row>
    <row r="56" spans="1:8" ht="20.100000000000001" customHeight="1">
      <c r="A56" s="4">
        <v>54</v>
      </c>
      <c r="B56" s="5" t="s">
        <v>58</v>
      </c>
      <c r="C56" s="5" t="s">
        <v>17</v>
      </c>
      <c r="D56" s="5" t="s">
        <v>11</v>
      </c>
      <c r="E56" s="5">
        <v>10</v>
      </c>
      <c r="F56" s="6">
        <v>3</v>
      </c>
      <c r="G56" s="6">
        <f t="shared" si="0"/>
        <v>6</v>
      </c>
      <c r="H56" s="7" t="s">
        <v>12</v>
      </c>
    </row>
    <row r="57" spans="1:8" ht="20.100000000000001" customHeight="1">
      <c r="A57" s="4">
        <v>55</v>
      </c>
      <c r="B57" s="5" t="s">
        <v>59</v>
      </c>
      <c r="C57" s="8" t="s">
        <v>180</v>
      </c>
      <c r="D57" s="5" t="s">
        <v>11</v>
      </c>
      <c r="E57" s="5">
        <v>10</v>
      </c>
      <c r="F57" s="6">
        <v>25</v>
      </c>
      <c r="G57" s="6">
        <f t="shared" si="0"/>
        <v>50</v>
      </c>
      <c r="H57" s="7" t="s">
        <v>22</v>
      </c>
    </row>
    <row r="58" spans="1:8" ht="20.100000000000001" customHeight="1">
      <c r="A58" s="4">
        <v>56</v>
      </c>
      <c r="B58" s="5" t="s">
        <v>60</v>
      </c>
      <c r="C58" s="5" t="s">
        <v>27</v>
      </c>
      <c r="D58" s="5" t="s">
        <v>11</v>
      </c>
      <c r="E58" s="5">
        <v>10</v>
      </c>
      <c r="F58" s="6">
        <v>6</v>
      </c>
      <c r="G58" s="6">
        <f t="shared" si="0"/>
        <v>12</v>
      </c>
      <c r="H58" s="7" t="s">
        <v>12</v>
      </c>
    </row>
    <row r="59" spans="1:8" ht="20.100000000000001" customHeight="1">
      <c r="A59" s="4">
        <v>57</v>
      </c>
      <c r="B59" s="5" t="s">
        <v>61</v>
      </c>
      <c r="C59" s="5" t="s">
        <v>14</v>
      </c>
      <c r="D59" s="5" t="s">
        <v>11</v>
      </c>
      <c r="E59" s="5">
        <v>10</v>
      </c>
      <c r="F59" s="6">
        <v>17</v>
      </c>
      <c r="G59" s="6">
        <f t="shared" si="0"/>
        <v>34</v>
      </c>
      <c r="H59" s="7" t="s">
        <v>12</v>
      </c>
    </row>
    <row r="60" spans="1:8" ht="20.100000000000001" customHeight="1">
      <c r="A60" s="4">
        <v>58</v>
      </c>
      <c r="B60" s="6" t="s">
        <v>62</v>
      </c>
      <c r="C60" s="6" t="s">
        <v>181</v>
      </c>
      <c r="D60" s="5" t="s">
        <v>11</v>
      </c>
      <c r="E60" s="6">
        <v>10</v>
      </c>
      <c r="F60" s="6">
        <v>21</v>
      </c>
      <c r="G60" s="6">
        <f t="shared" si="0"/>
        <v>42</v>
      </c>
      <c r="H60" s="7" t="s">
        <v>22</v>
      </c>
    </row>
    <row r="61" spans="1:8" ht="20.100000000000001" customHeight="1">
      <c r="A61" s="4">
        <v>59</v>
      </c>
      <c r="B61" s="6" t="s">
        <v>63</v>
      </c>
      <c r="C61" s="6" t="s">
        <v>186</v>
      </c>
      <c r="D61" s="5" t="s">
        <v>11</v>
      </c>
      <c r="E61" s="6">
        <v>16</v>
      </c>
      <c r="F61" s="6">
        <v>12</v>
      </c>
      <c r="G61" s="6">
        <f t="shared" si="0"/>
        <v>38.400000000000006</v>
      </c>
      <c r="H61" s="7" t="s">
        <v>64</v>
      </c>
    </row>
    <row r="62" spans="1:8" ht="20.100000000000001" customHeight="1">
      <c r="A62" s="4">
        <v>60</v>
      </c>
      <c r="B62" s="6" t="s">
        <v>63</v>
      </c>
      <c r="C62" s="6" t="s">
        <v>181</v>
      </c>
      <c r="D62" s="5" t="s">
        <v>11</v>
      </c>
      <c r="E62" s="6">
        <v>10</v>
      </c>
      <c r="F62" s="6">
        <v>9</v>
      </c>
      <c r="G62" s="6">
        <f t="shared" si="0"/>
        <v>18</v>
      </c>
      <c r="H62" s="7" t="s">
        <v>22</v>
      </c>
    </row>
    <row r="63" spans="1:8" ht="20.100000000000001" customHeight="1">
      <c r="A63" s="4">
        <v>61</v>
      </c>
      <c r="B63" s="6" t="s">
        <v>65</v>
      </c>
      <c r="C63" s="6" t="s">
        <v>181</v>
      </c>
      <c r="D63" s="5" t="s">
        <v>11</v>
      </c>
      <c r="E63" s="6">
        <v>10</v>
      </c>
      <c r="F63" s="6">
        <v>9</v>
      </c>
      <c r="G63" s="6">
        <f t="shared" si="0"/>
        <v>18</v>
      </c>
      <c r="H63" s="7" t="s">
        <v>22</v>
      </c>
    </row>
    <row r="64" spans="1:8" ht="20.100000000000001" customHeight="1">
      <c r="A64" s="4">
        <v>62</v>
      </c>
      <c r="B64" s="6" t="s">
        <v>65</v>
      </c>
      <c r="C64" s="6" t="s">
        <v>185</v>
      </c>
      <c r="D64" s="5" t="s">
        <v>11</v>
      </c>
      <c r="E64" s="6">
        <v>16</v>
      </c>
      <c r="F64" s="6">
        <v>12</v>
      </c>
      <c r="G64" s="6">
        <f t="shared" si="0"/>
        <v>38.400000000000006</v>
      </c>
      <c r="H64" s="7" t="s">
        <v>64</v>
      </c>
    </row>
    <row r="65" spans="1:8" ht="20.100000000000001" customHeight="1">
      <c r="A65" s="4">
        <v>63</v>
      </c>
      <c r="B65" s="6" t="s">
        <v>66</v>
      </c>
      <c r="C65" s="6" t="s">
        <v>181</v>
      </c>
      <c r="D65" s="5" t="s">
        <v>11</v>
      </c>
      <c r="E65" s="6">
        <v>10</v>
      </c>
      <c r="F65" s="6">
        <v>21</v>
      </c>
      <c r="G65" s="6">
        <f t="shared" si="0"/>
        <v>42</v>
      </c>
      <c r="H65" s="7" t="s">
        <v>22</v>
      </c>
    </row>
    <row r="66" spans="1:8" ht="20.100000000000001" customHeight="1">
      <c r="A66" s="4">
        <v>64</v>
      </c>
      <c r="B66" s="6" t="s">
        <v>67</v>
      </c>
      <c r="C66" s="6" t="s">
        <v>181</v>
      </c>
      <c r="D66" s="5" t="s">
        <v>11</v>
      </c>
      <c r="E66" s="6">
        <v>10</v>
      </c>
      <c r="F66" s="6">
        <v>20</v>
      </c>
      <c r="G66" s="6">
        <f t="shared" si="0"/>
        <v>40</v>
      </c>
      <c r="H66" s="7" t="s">
        <v>22</v>
      </c>
    </row>
    <row r="67" spans="1:8" ht="20.100000000000001" customHeight="1">
      <c r="A67" s="4">
        <v>65</v>
      </c>
      <c r="B67" s="6" t="s">
        <v>68</v>
      </c>
      <c r="C67" s="6" t="s">
        <v>181</v>
      </c>
      <c r="D67" s="5" t="s">
        <v>11</v>
      </c>
      <c r="E67" s="6">
        <v>10</v>
      </c>
      <c r="F67" s="6">
        <v>21</v>
      </c>
      <c r="G67" s="6">
        <f>0.2*E67*F67</f>
        <v>42</v>
      </c>
      <c r="H67" s="7" t="s">
        <v>22</v>
      </c>
    </row>
    <row r="68" spans="1:8" ht="20.100000000000001" customHeight="1">
      <c r="A68" s="4"/>
      <c r="B68" s="11"/>
      <c r="C68" s="12"/>
      <c r="D68" s="13" t="s">
        <v>69</v>
      </c>
      <c r="E68" s="16"/>
      <c r="F68" s="16">
        <f>SUM(F3:F67)</f>
        <v>816</v>
      </c>
      <c r="G68" s="16">
        <f>SUM(G3:G67)</f>
        <v>1660.8000000000002</v>
      </c>
      <c r="H68" s="7"/>
    </row>
    <row r="69" spans="1:8" ht="23.1" customHeight="1">
      <c r="A69" s="15" t="s">
        <v>70</v>
      </c>
      <c r="B69" s="1" t="s">
        <v>71</v>
      </c>
      <c r="H69" s="1"/>
    </row>
    <row r="70" spans="1:8" ht="23.1" customHeight="1">
      <c r="B70" s="1" t="s">
        <v>72</v>
      </c>
      <c r="H70" s="1"/>
    </row>
    <row r="71" spans="1:8" ht="23.1" customHeight="1">
      <c r="A71" s="3"/>
      <c r="B71" s="57" t="s">
        <v>93</v>
      </c>
      <c r="C71" s="57"/>
      <c r="D71" s="57"/>
      <c r="E71" s="57"/>
      <c r="F71" s="3"/>
      <c r="G71" s="3"/>
    </row>
  </sheetData>
  <mergeCells count="2">
    <mergeCell ref="A1:H1"/>
    <mergeCell ref="B71:E7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A11" sqref="A11:H13"/>
    </sheetView>
  </sheetViews>
  <sheetFormatPr defaultRowHeight="13.5"/>
  <cols>
    <col min="8" max="8" width="13.375" customWidth="1"/>
  </cols>
  <sheetData>
    <row r="1" spans="1:8" ht="38.25" customHeight="1">
      <c r="A1" s="56" t="s">
        <v>74</v>
      </c>
      <c r="B1" s="56"/>
      <c r="C1" s="56"/>
      <c r="D1" s="56"/>
      <c r="E1" s="56"/>
      <c r="F1" s="56"/>
      <c r="G1" s="56"/>
      <c r="H1" s="56"/>
    </row>
    <row r="2" spans="1:8" ht="39.75" customHeight="1" thickBot="1">
      <c r="A2" s="2" t="s">
        <v>1</v>
      </c>
      <c r="B2" s="2" t="s">
        <v>2</v>
      </c>
      <c r="C2" s="2" t="s">
        <v>75</v>
      </c>
      <c r="D2" s="2" t="s">
        <v>76</v>
      </c>
      <c r="E2" s="2" t="s">
        <v>77</v>
      </c>
      <c r="F2" s="2" t="s">
        <v>78</v>
      </c>
      <c r="G2" s="2" t="s">
        <v>79</v>
      </c>
      <c r="H2" s="2" t="s">
        <v>80</v>
      </c>
    </row>
    <row r="3" spans="1:8" ht="23.1" customHeight="1">
      <c r="A3" s="24">
        <v>1</v>
      </c>
      <c r="B3" s="24" t="s">
        <v>81</v>
      </c>
      <c r="C3" s="24" t="s">
        <v>82</v>
      </c>
      <c r="D3" s="24" t="s">
        <v>83</v>
      </c>
      <c r="E3" s="24">
        <v>10</v>
      </c>
      <c r="F3" s="24">
        <v>15</v>
      </c>
      <c r="G3" s="25">
        <f t="shared" ref="G3:G9" si="0">E3*0.2*F3</f>
        <v>30</v>
      </c>
      <c r="H3" s="25" t="s">
        <v>84</v>
      </c>
    </row>
    <row r="4" spans="1:8" ht="23.1" customHeight="1">
      <c r="A4" s="24">
        <v>2</v>
      </c>
      <c r="B4" s="24" t="s">
        <v>85</v>
      </c>
      <c r="C4" s="24" t="s">
        <v>82</v>
      </c>
      <c r="D4" s="24" t="s">
        <v>83</v>
      </c>
      <c r="E4" s="24">
        <v>10</v>
      </c>
      <c r="F4" s="24">
        <v>15</v>
      </c>
      <c r="G4" s="25">
        <f t="shared" si="0"/>
        <v>30</v>
      </c>
      <c r="H4" s="25" t="s">
        <v>84</v>
      </c>
    </row>
    <row r="5" spans="1:8" ht="23.1" customHeight="1">
      <c r="A5" s="24">
        <v>3</v>
      </c>
      <c r="B5" s="24" t="s">
        <v>86</v>
      </c>
      <c r="C5" s="24" t="s">
        <v>82</v>
      </c>
      <c r="D5" s="24" t="s">
        <v>83</v>
      </c>
      <c r="E5" s="24">
        <v>10</v>
      </c>
      <c r="F5" s="24">
        <v>11</v>
      </c>
      <c r="G5" s="25">
        <f t="shared" si="0"/>
        <v>22</v>
      </c>
      <c r="H5" s="25" t="s">
        <v>87</v>
      </c>
    </row>
    <row r="6" spans="1:8" ht="23.1" customHeight="1">
      <c r="A6" s="24">
        <v>4</v>
      </c>
      <c r="B6" s="24" t="s">
        <v>88</v>
      </c>
      <c r="C6" s="24" t="s">
        <v>82</v>
      </c>
      <c r="D6" s="24" t="s">
        <v>83</v>
      </c>
      <c r="E6" s="24">
        <v>10</v>
      </c>
      <c r="F6" s="24">
        <v>12</v>
      </c>
      <c r="G6" s="25">
        <f t="shared" si="0"/>
        <v>24</v>
      </c>
      <c r="H6" s="25" t="s">
        <v>87</v>
      </c>
    </row>
    <row r="7" spans="1:8" ht="23.1" customHeight="1">
      <c r="A7" s="24">
        <v>5</v>
      </c>
      <c r="B7" s="24" t="s">
        <v>89</v>
      </c>
      <c r="C7" s="24" t="s">
        <v>82</v>
      </c>
      <c r="D7" s="24" t="s">
        <v>83</v>
      </c>
      <c r="E7" s="24">
        <v>10</v>
      </c>
      <c r="F7" s="24">
        <v>11</v>
      </c>
      <c r="G7" s="25">
        <f t="shared" si="0"/>
        <v>22</v>
      </c>
      <c r="H7" s="25" t="s">
        <v>87</v>
      </c>
    </row>
    <row r="8" spans="1:8" ht="23.1" customHeight="1">
      <c r="A8" s="24">
        <v>6</v>
      </c>
      <c r="B8" s="24" t="s">
        <v>90</v>
      </c>
      <c r="C8" s="24" t="s">
        <v>82</v>
      </c>
      <c r="D8" s="24" t="s">
        <v>83</v>
      </c>
      <c r="E8" s="24">
        <v>10</v>
      </c>
      <c r="F8" s="24">
        <v>12</v>
      </c>
      <c r="G8" s="25">
        <f t="shared" si="0"/>
        <v>24</v>
      </c>
      <c r="H8" s="25" t="s">
        <v>87</v>
      </c>
    </row>
    <row r="9" spans="1:8" ht="23.1" customHeight="1">
      <c r="A9" s="24">
        <v>7</v>
      </c>
      <c r="B9" s="24" t="s">
        <v>91</v>
      </c>
      <c r="C9" s="24" t="s">
        <v>82</v>
      </c>
      <c r="D9" s="24" t="s">
        <v>83</v>
      </c>
      <c r="E9" s="24">
        <v>10</v>
      </c>
      <c r="F9" s="24">
        <v>13</v>
      </c>
      <c r="G9" s="25">
        <f t="shared" si="0"/>
        <v>26</v>
      </c>
      <c r="H9" s="25" t="s">
        <v>87</v>
      </c>
    </row>
    <row r="10" spans="1:8" ht="23.1" customHeight="1">
      <c r="A10" s="4"/>
      <c r="B10" s="11"/>
      <c r="C10" s="12"/>
      <c r="D10" s="13" t="s">
        <v>92</v>
      </c>
      <c r="E10" s="14"/>
      <c r="F10" s="14">
        <f>SUM(F3:F9)</f>
        <v>89</v>
      </c>
      <c r="G10" s="14">
        <f>SUM(G3:G9)</f>
        <v>178</v>
      </c>
      <c r="H10" s="18"/>
    </row>
    <row r="11" spans="1:8" ht="23.1" customHeight="1">
      <c r="A11" s="15" t="s">
        <v>70</v>
      </c>
      <c r="B11" s="1" t="s">
        <v>71</v>
      </c>
      <c r="C11" s="1"/>
      <c r="D11" s="1"/>
      <c r="E11" s="1"/>
      <c r="F11" s="1"/>
      <c r="G11" s="1"/>
      <c r="H11" s="1"/>
    </row>
    <row r="12" spans="1:8" ht="23.1" customHeight="1">
      <c r="A12" s="1"/>
      <c r="B12" s="1" t="s">
        <v>72</v>
      </c>
      <c r="C12" s="1"/>
      <c r="D12" s="1"/>
      <c r="E12" s="1"/>
      <c r="F12" s="1"/>
      <c r="G12" s="1"/>
      <c r="H12" s="1"/>
    </row>
    <row r="13" spans="1:8" ht="23.1" customHeight="1">
      <c r="A13" s="3"/>
      <c r="B13" s="57" t="s">
        <v>93</v>
      </c>
      <c r="C13" s="57"/>
      <c r="D13" s="57"/>
      <c r="E13" s="57"/>
      <c r="F13" s="3"/>
      <c r="G13" s="3"/>
      <c r="H13" s="3"/>
    </row>
  </sheetData>
  <mergeCells count="2">
    <mergeCell ref="A1:H1"/>
    <mergeCell ref="B13:E13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topLeftCell="A37" workbookViewId="0">
      <selection activeCell="G50" sqref="G50"/>
    </sheetView>
  </sheetViews>
  <sheetFormatPr defaultRowHeight="13.5"/>
  <sheetData>
    <row r="1" spans="1:8" ht="33" customHeight="1">
      <c r="A1" s="56" t="s">
        <v>188</v>
      </c>
      <c r="B1" s="56"/>
      <c r="C1" s="56"/>
      <c r="D1" s="56"/>
      <c r="E1" s="56"/>
      <c r="F1" s="56"/>
      <c r="G1" s="56"/>
      <c r="H1" s="56"/>
    </row>
    <row r="2" spans="1:8" ht="38.25" thickBo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189</v>
      </c>
    </row>
    <row r="3" spans="1:8" ht="23.1" customHeight="1">
      <c r="A3" s="43">
        <v>1</v>
      </c>
      <c r="B3" s="44" t="s">
        <v>190</v>
      </c>
      <c r="C3" s="43" t="s">
        <v>191</v>
      </c>
      <c r="D3" s="45" t="s">
        <v>11</v>
      </c>
      <c r="E3" s="43">
        <v>8</v>
      </c>
      <c r="F3" s="43">
        <v>10</v>
      </c>
      <c r="G3" s="46">
        <v>16</v>
      </c>
      <c r="H3" s="46">
        <v>2016</v>
      </c>
    </row>
    <row r="4" spans="1:8" ht="23.1" customHeight="1">
      <c r="A4" s="43">
        <v>2</v>
      </c>
      <c r="B4" s="44" t="s">
        <v>192</v>
      </c>
      <c r="C4" s="43" t="s">
        <v>191</v>
      </c>
      <c r="D4" s="45" t="s">
        <v>11</v>
      </c>
      <c r="E4" s="43">
        <v>8</v>
      </c>
      <c r="F4" s="43">
        <v>9</v>
      </c>
      <c r="G4" s="46">
        <v>14.4</v>
      </c>
      <c r="H4" s="46">
        <v>2016</v>
      </c>
    </row>
    <row r="5" spans="1:8" ht="23.1" customHeight="1">
      <c r="A5" s="43">
        <v>3</v>
      </c>
      <c r="B5" s="47" t="s">
        <v>193</v>
      </c>
      <c r="C5" s="43" t="s">
        <v>191</v>
      </c>
      <c r="D5" s="45" t="s">
        <v>11</v>
      </c>
      <c r="E5" s="43">
        <v>8</v>
      </c>
      <c r="F5" s="43">
        <v>10</v>
      </c>
      <c r="G5" s="46">
        <v>16</v>
      </c>
      <c r="H5" s="46">
        <v>2016</v>
      </c>
    </row>
    <row r="6" spans="1:8" ht="23.1" customHeight="1">
      <c r="A6" s="43">
        <v>4</v>
      </c>
      <c r="B6" s="48" t="s">
        <v>194</v>
      </c>
      <c r="C6" s="43" t="s">
        <v>191</v>
      </c>
      <c r="D6" s="45" t="s">
        <v>11</v>
      </c>
      <c r="E6" s="43">
        <v>8</v>
      </c>
      <c r="F6" s="43">
        <v>9</v>
      </c>
      <c r="G6" s="46">
        <v>14.4</v>
      </c>
      <c r="H6" s="46">
        <v>2016</v>
      </c>
    </row>
    <row r="7" spans="1:8" ht="23.1" customHeight="1">
      <c r="A7" s="43">
        <v>5</v>
      </c>
      <c r="B7" s="49" t="s">
        <v>195</v>
      </c>
      <c r="C7" s="43" t="s">
        <v>191</v>
      </c>
      <c r="D7" s="45" t="s">
        <v>11</v>
      </c>
      <c r="E7" s="43">
        <v>8</v>
      </c>
      <c r="F7" s="43">
        <v>9</v>
      </c>
      <c r="G7" s="46">
        <v>14.4</v>
      </c>
      <c r="H7" s="46">
        <v>2016</v>
      </c>
    </row>
    <row r="8" spans="1:8" ht="23.1" customHeight="1">
      <c r="A8" s="43">
        <v>6</v>
      </c>
      <c r="B8" s="50" t="s">
        <v>196</v>
      </c>
      <c r="C8" s="43" t="s">
        <v>191</v>
      </c>
      <c r="D8" s="45" t="s">
        <v>11</v>
      </c>
      <c r="E8" s="43">
        <v>8</v>
      </c>
      <c r="F8" s="43">
        <v>9</v>
      </c>
      <c r="G8" s="46">
        <v>14.4</v>
      </c>
      <c r="H8" s="46">
        <v>2016</v>
      </c>
    </row>
    <row r="9" spans="1:8" ht="23.1" customHeight="1">
      <c r="A9" s="43">
        <v>7</v>
      </c>
      <c r="B9" s="44" t="s">
        <v>197</v>
      </c>
      <c r="C9" s="43" t="s">
        <v>191</v>
      </c>
      <c r="D9" s="45" t="s">
        <v>11</v>
      </c>
      <c r="E9" s="43">
        <v>8</v>
      </c>
      <c r="F9" s="43">
        <v>9</v>
      </c>
      <c r="G9" s="46">
        <v>14.4</v>
      </c>
      <c r="H9" s="46">
        <v>2016</v>
      </c>
    </row>
    <row r="10" spans="1:8" ht="23.1" customHeight="1">
      <c r="A10" s="43">
        <v>8</v>
      </c>
      <c r="B10" s="44" t="s">
        <v>198</v>
      </c>
      <c r="C10" s="43" t="s">
        <v>191</v>
      </c>
      <c r="D10" s="45" t="s">
        <v>11</v>
      </c>
      <c r="E10" s="43">
        <v>8</v>
      </c>
      <c r="F10" s="43">
        <v>9</v>
      </c>
      <c r="G10" s="46">
        <v>14.4</v>
      </c>
      <c r="H10" s="46">
        <v>2016</v>
      </c>
    </row>
    <row r="11" spans="1:8" ht="23.1" customHeight="1">
      <c r="A11" s="43">
        <v>9</v>
      </c>
      <c r="B11" s="44" t="s">
        <v>199</v>
      </c>
      <c r="C11" s="43" t="s">
        <v>191</v>
      </c>
      <c r="D11" s="45" t="s">
        <v>11</v>
      </c>
      <c r="E11" s="43">
        <v>8</v>
      </c>
      <c r="F11" s="43">
        <v>9</v>
      </c>
      <c r="G11" s="46">
        <v>14.4</v>
      </c>
      <c r="H11" s="46">
        <v>2016</v>
      </c>
    </row>
    <row r="12" spans="1:8" ht="23.1" customHeight="1">
      <c r="A12" s="43">
        <v>10</v>
      </c>
      <c r="B12" s="44" t="s">
        <v>200</v>
      </c>
      <c r="C12" s="43" t="s">
        <v>191</v>
      </c>
      <c r="D12" s="45" t="s">
        <v>11</v>
      </c>
      <c r="E12" s="43">
        <v>8</v>
      </c>
      <c r="F12" s="46">
        <v>9</v>
      </c>
      <c r="G12" s="46">
        <v>14.4</v>
      </c>
      <c r="H12" s="46">
        <v>2016</v>
      </c>
    </row>
    <row r="13" spans="1:8" ht="23.1" customHeight="1">
      <c r="A13" s="43">
        <v>11</v>
      </c>
      <c r="B13" s="44" t="s">
        <v>201</v>
      </c>
      <c r="C13" s="43" t="s">
        <v>191</v>
      </c>
      <c r="D13" s="45" t="s">
        <v>11</v>
      </c>
      <c r="E13" s="43">
        <v>8</v>
      </c>
      <c r="F13" s="46">
        <v>9</v>
      </c>
      <c r="G13" s="46">
        <v>14.4</v>
      </c>
      <c r="H13" s="46">
        <v>2016</v>
      </c>
    </row>
    <row r="14" spans="1:8" ht="23.1" customHeight="1">
      <c r="A14" s="43">
        <v>12</v>
      </c>
      <c r="B14" s="49" t="s">
        <v>202</v>
      </c>
      <c r="C14" s="43" t="s">
        <v>191</v>
      </c>
      <c r="D14" s="45" t="s">
        <v>11</v>
      </c>
      <c r="E14" s="43">
        <v>8</v>
      </c>
      <c r="F14" s="46">
        <v>12</v>
      </c>
      <c r="G14" s="46">
        <v>19.2</v>
      </c>
      <c r="H14" s="46">
        <v>2016</v>
      </c>
    </row>
    <row r="15" spans="1:8" ht="23.1" customHeight="1">
      <c r="A15" s="43">
        <v>13</v>
      </c>
      <c r="B15" s="49" t="s">
        <v>203</v>
      </c>
      <c r="C15" s="43" t="s">
        <v>191</v>
      </c>
      <c r="D15" s="45" t="s">
        <v>11</v>
      </c>
      <c r="E15" s="43">
        <v>8</v>
      </c>
      <c r="F15" s="46">
        <v>10</v>
      </c>
      <c r="G15" s="46">
        <v>16</v>
      </c>
      <c r="H15" s="46">
        <v>2016</v>
      </c>
    </row>
    <row r="16" spans="1:8" ht="23.1" customHeight="1">
      <c r="A16" s="43">
        <v>14</v>
      </c>
      <c r="B16" s="44" t="s">
        <v>204</v>
      </c>
      <c r="C16" s="43" t="s">
        <v>191</v>
      </c>
      <c r="D16" s="45" t="s">
        <v>11</v>
      </c>
      <c r="E16" s="43">
        <v>8</v>
      </c>
      <c r="F16" s="46">
        <v>9</v>
      </c>
      <c r="G16" s="46">
        <v>14.4</v>
      </c>
      <c r="H16" s="46">
        <v>2016</v>
      </c>
    </row>
    <row r="17" spans="1:8" ht="23.1" customHeight="1">
      <c r="A17" s="43">
        <v>15</v>
      </c>
      <c r="B17" s="44" t="s">
        <v>205</v>
      </c>
      <c r="C17" s="43" t="s">
        <v>191</v>
      </c>
      <c r="D17" s="45" t="s">
        <v>11</v>
      </c>
      <c r="E17" s="43">
        <v>8</v>
      </c>
      <c r="F17" s="46">
        <v>10</v>
      </c>
      <c r="G17" s="46">
        <v>16</v>
      </c>
      <c r="H17" s="46">
        <v>2016</v>
      </c>
    </row>
    <row r="18" spans="1:8" ht="23.1" customHeight="1">
      <c r="A18" s="43">
        <v>16</v>
      </c>
      <c r="B18" s="44" t="s">
        <v>206</v>
      </c>
      <c r="C18" s="43" t="s">
        <v>191</v>
      </c>
      <c r="D18" s="45" t="s">
        <v>11</v>
      </c>
      <c r="E18" s="43">
        <v>8</v>
      </c>
      <c r="F18" s="46">
        <v>13</v>
      </c>
      <c r="G18" s="46">
        <v>20.8</v>
      </c>
      <c r="H18" s="46">
        <v>2016</v>
      </c>
    </row>
    <row r="19" spans="1:8" ht="23.1" customHeight="1">
      <c r="A19" s="43">
        <v>17</v>
      </c>
      <c r="B19" s="51" t="s">
        <v>207</v>
      </c>
      <c r="C19" s="43" t="s">
        <v>208</v>
      </c>
      <c r="D19" s="45" t="s">
        <v>11</v>
      </c>
      <c r="E19" s="43">
        <v>12</v>
      </c>
      <c r="F19" s="43">
        <v>15</v>
      </c>
      <c r="G19" s="46">
        <f>E:E*0.2*F:F</f>
        <v>36.000000000000007</v>
      </c>
      <c r="H19" s="46">
        <v>2016</v>
      </c>
    </row>
    <row r="20" spans="1:8" ht="23.1" customHeight="1">
      <c r="A20" s="43">
        <v>18</v>
      </c>
      <c r="B20" s="52" t="s">
        <v>209</v>
      </c>
      <c r="C20" s="43" t="s">
        <v>208</v>
      </c>
      <c r="D20" s="45" t="s">
        <v>11</v>
      </c>
      <c r="E20" s="43">
        <v>12</v>
      </c>
      <c r="F20" s="43">
        <v>15</v>
      </c>
      <c r="G20" s="46">
        <f t="shared" ref="G20:G31" si="0">E:E*0.2*F:F</f>
        <v>36.000000000000007</v>
      </c>
      <c r="H20" s="46">
        <v>2016</v>
      </c>
    </row>
    <row r="21" spans="1:8" ht="23.1" customHeight="1">
      <c r="A21" s="43">
        <v>19</v>
      </c>
      <c r="B21" s="52" t="s">
        <v>210</v>
      </c>
      <c r="C21" s="43" t="s">
        <v>208</v>
      </c>
      <c r="D21" s="45" t="s">
        <v>11</v>
      </c>
      <c r="E21" s="43">
        <v>12</v>
      </c>
      <c r="F21" s="43">
        <v>15</v>
      </c>
      <c r="G21" s="46">
        <f t="shared" si="0"/>
        <v>36.000000000000007</v>
      </c>
      <c r="H21" s="46">
        <v>2016</v>
      </c>
    </row>
    <row r="22" spans="1:8" ht="23.1" customHeight="1">
      <c r="A22" s="43">
        <v>20</v>
      </c>
      <c r="B22" s="52" t="s">
        <v>211</v>
      </c>
      <c r="C22" s="43" t="s">
        <v>208</v>
      </c>
      <c r="D22" s="45" t="s">
        <v>11</v>
      </c>
      <c r="E22" s="43">
        <v>12</v>
      </c>
      <c r="F22" s="43">
        <v>15</v>
      </c>
      <c r="G22" s="46">
        <f t="shared" si="0"/>
        <v>36.000000000000007</v>
      </c>
      <c r="H22" s="46">
        <v>2016</v>
      </c>
    </row>
    <row r="23" spans="1:8" ht="23.1" customHeight="1">
      <c r="A23" s="43">
        <v>21</v>
      </c>
      <c r="B23" s="52" t="s">
        <v>212</v>
      </c>
      <c r="C23" s="43" t="s">
        <v>208</v>
      </c>
      <c r="D23" s="45" t="s">
        <v>11</v>
      </c>
      <c r="E23" s="43">
        <v>12</v>
      </c>
      <c r="F23" s="43">
        <v>15</v>
      </c>
      <c r="G23" s="46">
        <f t="shared" si="0"/>
        <v>36.000000000000007</v>
      </c>
      <c r="H23" s="46">
        <v>2016</v>
      </c>
    </row>
    <row r="24" spans="1:8" ht="23.1" customHeight="1">
      <c r="A24" s="43">
        <v>22</v>
      </c>
      <c r="B24" s="52" t="s">
        <v>213</v>
      </c>
      <c r="C24" s="43" t="s">
        <v>208</v>
      </c>
      <c r="D24" s="45" t="s">
        <v>11</v>
      </c>
      <c r="E24" s="43">
        <v>12</v>
      </c>
      <c r="F24" s="43">
        <v>15</v>
      </c>
      <c r="G24" s="46">
        <f t="shared" si="0"/>
        <v>36.000000000000007</v>
      </c>
      <c r="H24" s="46">
        <v>2016</v>
      </c>
    </row>
    <row r="25" spans="1:8" ht="23.1" customHeight="1">
      <c r="A25" s="43">
        <v>23</v>
      </c>
      <c r="B25" s="52" t="s">
        <v>214</v>
      </c>
      <c r="C25" s="43" t="s">
        <v>208</v>
      </c>
      <c r="D25" s="45" t="s">
        <v>11</v>
      </c>
      <c r="E25" s="43">
        <v>12</v>
      </c>
      <c r="F25" s="43">
        <v>15</v>
      </c>
      <c r="G25" s="46">
        <f t="shared" si="0"/>
        <v>36.000000000000007</v>
      </c>
      <c r="H25" s="46">
        <v>2016</v>
      </c>
    </row>
    <row r="26" spans="1:8" ht="23.1" customHeight="1">
      <c r="A26" s="43">
        <v>24</v>
      </c>
      <c r="B26" s="52" t="s">
        <v>215</v>
      </c>
      <c r="C26" s="43" t="s">
        <v>208</v>
      </c>
      <c r="D26" s="45" t="s">
        <v>11</v>
      </c>
      <c r="E26" s="43">
        <v>12</v>
      </c>
      <c r="F26" s="43">
        <v>15</v>
      </c>
      <c r="G26" s="46">
        <f t="shared" si="0"/>
        <v>36.000000000000007</v>
      </c>
      <c r="H26" s="46">
        <v>2016</v>
      </c>
    </row>
    <row r="27" spans="1:8" ht="23.1" customHeight="1">
      <c r="A27" s="43">
        <v>25</v>
      </c>
      <c r="B27" s="52" t="s">
        <v>216</v>
      </c>
      <c r="C27" s="43" t="s">
        <v>208</v>
      </c>
      <c r="D27" s="45" t="s">
        <v>11</v>
      </c>
      <c r="E27" s="43">
        <v>12</v>
      </c>
      <c r="F27" s="43">
        <v>15</v>
      </c>
      <c r="G27" s="46">
        <f t="shared" si="0"/>
        <v>36.000000000000007</v>
      </c>
      <c r="H27" s="46">
        <v>2016</v>
      </c>
    </row>
    <row r="28" spans="1:8" ht="23.1" customHeight="1">
      <c r="A28" s="43">
        <v>26</v>
      </c>
      <c r="B28" s="52" t="s">
        <v>217</v>
      </c>
      <c r="C28" s="43" t="s">
        <v>208</v>
      </c>
      <c r="D28" s="45" t="s">
        <v>11</v>
      </c>
      <c r="E28" s="43">
        <v>12</v>
      </c>
      <c r="F28" s="43">
        <v>15</v>
      </c>
      <c r="G28" s="46">
        <f t="shared" si="0"/>
        <v>36.000000000000007</v>
      </c>
      <c r="H28" s="46">
        <v>2016</v>
      </c>
    </row>
    <row r="29" spans="1:8" ht="23.1" customHeight="1">
      <c r="A29" s="43">
        <v>27</v>
      </c>
      <c r="B29" s="52" t="s">
        <v>218</v>
      </c>
      <c r="C29" s="43" t="s">
        <v>208</v>
      </c>
      <c r="D29" s="45" t="s">
        <v>11</v>
      </c>
      <c r="E29" s="43">
        <v>12</v>
      </c>
      <c r="F29" s="43">
        <v>15</v>
      </c>
      <c r="G29" s="46">
        <f t="shared" si="0"/>
        <v>36.000000000000007</v>
      </c>
      <c r="H29" s="46">
        <v>2016</v>
      </c>
    </row>
    <row r="30" spans="1:8" ht="23.1" customHeight="1">
      <c r="A30" s="43">
        <v>28</v>
      </c>
      <c r="B30" s="52" t="s">
        <v>219</v>
      </c>
      <c r="C30" s="43" t="s">
        <v>208</v>
      </c>
      <c r="D30" s="45" t="s">
        <v>11</v>
      </c>
      <c r="E30" s="43">
        <v>12</v>
      </c>
      <c r="F30" s="43">
        <v>15</v>
      </c>
      <c r="G30" s="46">
        <f t="shared" si="0"/>
        <v>36.000000000000007</v>
      </c>
      <c r="H30" s="46">
        <v>2016</v>
      </c>
    </row>
    <row r="31" spans="1:8" ht="23.1" customHeight="1">
      <c r="A31" s="43">
        <v>29</v>
      </c>
      <c r="B31" s="52" t="s">
        <v>220</v>
      </c>
      <c r="C31" s="43" t="s">
        <v>208</v>
      </c>
      <c r="D31" s="45" t="s">
        <v>11</v>
      </c>
      <c r="E31" s="43">
        <v>12</v>
      </c>
      <c r="F31" s="43">
        <v>16</v>
      </c>
      <c r="G31" s="46">
        <f t="shared" si="0"/>
        <v>38.400000000000006</v>
      </c>
      <c r="H31" s="46">
        <v>2016</v>
      </c>
    </row>
    <row r="32" spans="1:8" ht="23.1" customHeight="1">
      <c r="A32" s="43">
        <v>30</v>
      </c>
      <c r="B32" s="51" t="s">
        <v>207</v>
      </c>
      <c r="C32" s="43" t="s">
        <v>208</v>
      </c>
      <c r="D32" s="45" t="s">
        <v>11</v>
      </c>
      <c r="E32" s="45">
        <v>10</v>
      </c>
      <c r="F32" s="45">
        <v>9</v>
      </c>
      <c r="G32" s="45">
        <v>18</v>
      </c>
      <c r="H32" s="45" t="s">
        <v>221</v>
      </c>
    </row>
    <row r="33" spans="1:8" ht="23.1" customHeight="1">
      <c r="A33" s="43">
        <v>31</v>
      </c>
      <c r="B33" s="52" t="s">
        <v>209</v>
      </c>
      <c r="C33" s="43" t="s">
        <v>208</v>
      </c>
      <c r="D33" s="45" t="s">
        <v>11</v>
      </c>
      <c r="E33" s="45">
        <v>10</v>
      </c>
      <c r="F33" s="45">
        <v>10</v>
      </c>
      <c r="G33" s="45">
        <v>20</v>
      </c>
      <c r="H33" s="45" t="s">
        <v>221</v>
      </c>
    </row>
    <row r="34" spans="1:8" ht="23.1" customHeight="1">
      <c r="A34" s="43">
        <v>32</v>
      </c>
      <c r="B34" s="52" t="s">
        <v>210</v>
      </c>
      <c r="C34" s="43" t="s">
        <v>208</v>
      </c>
      <c r="D34" s="45" t="s">
        <v>11</v>
      </c>
      <c r="E34" s="45">
        <v>10</v>
      </c>
      <c r="F34" s="45">
        <v>9</v>
      </c>
      <c r="G34" s="45">
        <v>18</v>
      </c>
      <c r="H34" s="45" t="s">
        <v>222</v>
      </c>
    </row>
    <row r="35" spans="1:8" ht="23.1" customHeight="1">
      <c r="A35" s="43">
        <v>33</v>
      </c>
      <c r="B35" s="52" t="s">
        <v>211</v>
      </c>
      <c r="C35" s="43" t="s">
        <v>208</v>
      </c>
      <c r="D35" s="45" t="s">
        <v>11</v>
      </c>
      <c r="E35" s="45">
        <v>10</v>
      </c>
      <c r="F35" s="45">
        <v>9</v>
      </c>
      <c r="G35" s="45">
        <v>18</v>
      </c>
      <c r="H35" s="45" t="s">
        <v>222</v>
      </c>
    </row>
    <row r="36" spans="1:8" ht="23.1" customHeight="1">
      <c r="A36" s="43">
        <v>34</v>
      </c>
      <c r="B36" s="52" t="s">
        <v>212</v>
      </c>
      <c r="C36" s="43" t="s">
        <v>208</v>
      </c>
      <c r="D36" s="45" t="s">
        <v>11</v>
      </c>
      <c r="E36" s="45">
        <v>10</v>
      </c>
      <c r="F36" s="45">
        <v>9</v>
      </c>
      <c r="G36" s="45">
        <v>18</v>
      </c>
      <c r="H36" s="45" t="s">
        <v>222</v>
      </c>
    </row>
    <row r="37" spans="1:8" ht="23.1" customHeight="1">
      <c r="A37" s="43">
        <v>35</v>
      </c>
      <c r="B37" s="52" t="s">
        <v>213</v>
      </c>
      <c r="C37" s="43" t="s">
        <v>208</v>
      </c>
      <c r="D37" s="45" t="s">
        <v>11</v>
      </c>
      <c r="E37" s="45">
        <v>10</v>
      </c>
      <c r="F37" s="45">
        <v>9</v>
      </c>
      <c r="G37" s="45">
        <v>18</v>
      </c>
      <c r="H37" s="45" t="s">
        <v>222</v>
      </c>
    </row>
    <row r="38" spans="1:8" ht="23.1" customHeight="1">
      <c r="A38" s="43">
        <v>36</v>
      </c>
      <c r="B38" s="52" t="s">
        <v>214</v>
      </c>
      <c r="C38" s="43" t="s">
        <v>208</v>
      </c>
      <c r="D38" s="45" t="s">
        <v>11</v>
      </c>
      <c r="E38" s="45">
        <v>10</v>
      </c>
      <c r="F38" s="45">
        <v>9</v>
      </c>
      <c r="G38" s="45">
        <v>18</v>
      </c>
      <c r="H38" s="45" t="s">
        <v>222</v>
      </c>
    </row>
    <row r="39" spans="1:8" ht="23.1" customHeight="1">
      <c r="A39" s="43">
        <v>37</v>
      </c>
      <c r="B39" s="52" t="s">
        <v>215</v>
      </c>
      <c r="C39" s="43" t="s">
        <v>208</v>
      </c>
      <c r="D39" s="45" t="s">
        <v>11</v>
      </c>
      <c r="E39" s="45">
        <v>10</v>
      </c>
      <c r="F39" s="45">
        <v>10</v>
      </c>
      <c r="G39" s="45">
        <v>20</v>
      </c>
      <c r="H39" s="45" t="s">
        <v>222</v>
      </c>
    </row>
    <row r="40" spans="1:8" ht="23.1" customHeight="1">
      <c r="A40" s="43">
        <v>38</v>
      </c>
      <c r="B40" s="52" t="s">
        <v>216</v>
      </c>
      <c r="C40" s="43" t="s">
        <v>208</v>
      </c>
      <c r="D40" s="45" t="s">
        <v>11</v>
      </c>
      <c r="E40" s="45">
        <v>10</v>
      </c>
      <c r="F40" s="45">
        <v>9</v>
      </c>
      <c r="G40" s="45">
        <v>18</v>
      </c>
      <c r="H40" s="45" t="s">
        <v>222</v>
      </c>
    </row>
    <row r="41" spans="1:8" ht="23.1" customHeight="1">
      <c r="A41" s="43">
        <v>39</v>
      </c>
      <c r="B41" s="52" t="s">
        <v>217</v>
      </c>
      <c r="C41" s="43" t="s">
        <v>208</v>
      </c>
      <c r="D41" s="45" t="s">
        <v>11</v>
      </c>
      <c r="E41" s="45">
        <v>10</v>
      </c>
      <c r="F41" s="45">
        <v>9</v>
      </c>
      <c r="G41" s="45">
        <v>18</v>
      </c>
      <c r="H41" s="45" t="s">
        <v>222</v>
      </c>
    </row>
    <row r="42" spans="1:8" ht="23.1" customHeight="1">
      <c r="A42" s="43">
        <v>40</v>
      </c>
      <c r="B42" s="52" t="s">
        <v>218</v>
      </c>
      <c r="C42" s="43" t="s">
        <v>208</v>
      </c>
      <c r="D42" s="45" t="s">
        <v>11</v>
      </c>
      <c r="E42" s="45">
        <v>10</v>
      </c>
      <c r="F42" s="45">
        <v>9</v>
      </c>
      <c r="G42" s="45">
        <v>18</v>
      </c>
      <c r="H42" s="45" t="s">
        <v>222</v>
      </c>
    </row>
    <row r="43" spans="1:8" ht="23.1" customHeight="1">
      <c r="A43" s="43">
        <v>41</v>
      </c>
      <c r="B43" s="52" t="s">
        <v>219</v>
      </c>
      <c r="C43" s="43" t="s">
        <v>208</v>
      </c>
      <c r="D43" s="45" t="s">
        <v>11</v>
      </c>
      <c r="E43" s="45">
        <v>10</v>
      </c>
      <c r="F43" s="45">
        <v>9</v>
      </c>
      <c r="G43" s="45">
        <v>18</v>
      </c>
      <c r="H43" s="45" t="s">
        <v>222</v>
      </c>
    </row>
    <row r="44" spans="1:8" ht="23.1" customHeight="1">
      <c r="A44" s="43">
        <v>42</v>
      </c>
      <c r="B44" s="52" t="s">
        <v>220</v>
      </c>
      <c r="C44" s="43" t="s">
        <v>208</v>
      </c>
      <c r="D44" s="45" t="s">
        <v>11</v>
      </c>
      <c r="E44" s="45">
        <v>10</v>
      </c>
      <c r="F44" s="45">
        <v>13</v>
      </c>
      <c r="G44" s="45">
        <v>26</v>
      </c>
      <c r="H44" s="45" t="s">
        <v>222</v>
      </c>
    </row>
    <row r="45" spans="1:8" ht="23.1" customHeight="1">
      <c r="A45" s="53"/>
      <c r="B45" s="54"/>
      <c r="C45" s="54"/>
      <c r="D45" s="55" t="s">
        <v>223</v>
      </c>
      <c r="E45" s="54"/>
      <c r="F45" s="38">
        <f>SUM(F3:F44)</f>
        <v>474</v>
      </c>
      <c r="G45" s="38">
        <f>SUM(G3:G44)</f>
        <v>964.40000000000009</v>
      </c>
      <c r="H45" s="54"/>
    </row>
    <row r="46" spans="1:8" ht="23.1" customHeight="1">
      <c r="A46" s="15" t="s">
        <v>70</v>
      </c>
      <c r="B46" s="1" t="s">
        <v>71</v>
      </c>
      <c r="C46" s="1"/>
      <c r="D46" s="1"/>
      <c r="E46" s="1"/>
      <c r="F46" s="1"/>
      <c r="G46" s="1"/>
      <c r="H46" s="1"/>
    </row>
    <row r="47" spans="1:8" ht="23.1" customHeight="1">
      <c r="A47" s="1"/>
      <c r="B47" s="1" t="s">
        <v>72</v>
      </c>
      <c r="C47" s="1"/>
      <c r="D47" s="1"/>
      <c r="E47" s="1"/>
      <c r="F47" s="1"/>
      <c r="G47" s="1"/>
      <c r="H47" s="1"/>
    </row>
    <row r="48" spans="1:8" ht="23.1" customHeight="1">
      <c r="A48" s="3"/>
      <c r="B48" s="42" t="s">
        <v>93</v>
      </c>
      <c r="C48" s="42"/>
      <c r="D48" s="42"/>
      <c r="E48" s="42"/>
      <c r="F48" s="3"/>
      <c r="G48" s="3"/>
      <c r="H48" s="3"/>
    </row>
  </sheetData>
  <mergeCells count="1">
    <mergeCell ref="A1:H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J8" sqref="J8"/>
    </sheetView>
  </sheetViews>
  <sheetFormatPr defaultRowHeight="13.5"/>
  <cols>
    <col min="3" max="3" width="14.375" customWidth="1"/>
    <col min="8" max="8" width="11" customWidth="1"/>
  </cols>
  <sheetData>
    <row r="1" spans="1:8" ht="39" customHeight="1">
      <c r="A1" s="56" t="s">
        <v>94</v>
      </c>
      <c r="B1" s="56"/>
      <c r="C1" s="56"/>
      <c r="D1" s="56"/>
      <c r="E1" s="56"/>
      <c r="F1" s="56"/>
      <c r="G1" s="56"/>
      <c r="H1" s="56"/>
    </row>
    <row r="2" spans="1:8" ht="33" customHeight="1" thickBot="1">
      <c r="A2" s="2" t="s">
        <v>1</v>
      </c>
      <c r="B2" s="2" t="s">
        <v>2</v>
      </c>
      <c r="C2" s="2" t="s">
        <v>75</v>
      </c>
      <c r="D2" s="2" t="s">
        <v>76</v>
      </c>
      <c r="E2" s="2" t="s">
        <v>77</v>
      </c>
      <c r="F2" s="2" t="s">
        <v>78</v>
      </c>
      <c r="G2" s="2" t="s">
        <v>79</v>
      </c>
      <c r="H2" s="2" t="s">
        <v>95</v>
      </c>
    </row>
    <row r="3" spans="1:8" ht="23.1" customHeight="1">
      <c r="A3" s="41">
        <v>1</v>
      </c>
      <c r="B3" s="41" t="s">
        <v>96</v>
      </c>
      <c r="C3" s="41" t="s">
        <v>97</v>
      </c>
      <c r="D3" s="41" t="s">
        <v>83</v>
      </c>
      <c r="E3" s="41">
        <v>8</v>
      </c>
      <c r="F3" s="41">
        <v>7</v>
      </c>
      <c r="G3" s="41">
        <f>E3*F3*0.2</f>
        <v>11.200000000000001</v>
      </c>
      <c r="H3" s="19"/>
    </row>
    <row r="4" spans="1:8" ht="23.1" customHeight="1">
      <c r="A4" s="41">
        <v>2</v>
      </c>
      <c r="B4" s="41" t="s">
        <v>98</v>
      </c>
      <c r="C4" s="41" t="s">
        <v>97</v>
      </c>
      <c r="D4" s="41" t="s">
        <v>83</v>
      </c>
      <c r="E4" s="41">
        <v>8</v>
      </c>
      <c r="F4" s="41">
        <v>10</v>
      </c>
      <c r="G4" s="41">
        <f t="shared" ref="G4:G21" si="0">E4*F4*0.2</f>
        <v>16</v>
      </c>
      <c r="H4" s="19"/>
    </row>
    <row r="5" spans="1:8" ht="23.1" customHeight="1">
      <c r="A5" s="41">
        <v>3</v>
      </c>
      <c r="B5" s="41" t="s">
        <v>99</v>
      </c>
      <c r="C5" s="41" t="s">
        <v>97</v>
      </c>
      <c r="D5" s="41" t="s">
        <v>83</v>
      </c>
      <c r="E5" s="41">
        <v>8</v>
      </c>
      <c r="F5" s="41">
        <v>11</v>
      </c>
      <c r="G5" s="41">
        <f t="shared" si="0"/>
        <v>17.600000000000001</v>
      </c>
      <c r="H5" s="19"/>
    </row>
    <row r="6" spans="1:8" ht="23.1" customHeight="1">
      <c r="A6" s="41">
        <v>4</v>
      </c>
      <c r="B6" s="41" t="s">
        <v>100</v>
      </c>
      <c r="C6" s="41" t="s">
        <v>97</v>
      </c>
      <c r="D6" s="41" t="s">
        <v>83</v>
      </c>
      <c r="E6" s="41">
        <v>8</v>
      </c>
      <c r="F6" s="41">
        <v>14</v>
      </c>
      <c r="G6" s="41">
        <f t="shared" si="0"/>
        <v>22.400000000000002</v>
      </c>
      <c r="H6" s="19"/>
    </row>
    <row r="7" spans="1:8" ht="23.1" customHeight="1">
      <c r="A7" s="41">
        <v>5</v>
      </c>
      <c r="B7" s="41" t="s">
        <v>101</v>
      </c>
      <c r="C7" s="41" t="s">
        <v>97</v>
      </c>
      <c r="D7" s="41" t="s">
        <v>83</v>
      </c>
      <c r="E7" s="41">
        <v>8</v>
      </c>
      <c r="F7" s="41">
        <v>7</v>
      </c>
      <c r="G7" s="41">
        <f t="shared" si="0"/>
        <v>11.200000000000001</v>
      </c>
      <c r="H7" s="19"/>
    </row>
    <row r="8" spans="1:8" ht="23.1" customHeight="1">
      <c r="A8" s="41">
        <v>6</v>
      </c>
      <c r="B8" s="41" t="s">
        <v>102</v>
      </c>
      <c r="C8" s="41" t="s">
        <v>97</v>
      </c>
      <c r="D8" s="41" t="s">
        <v>83</v>
      </c>
      <c r="E8" s="41">
        <v>8</v>
      </c>
      <c r="F8" s="41">
        <v>2</v>
      </c>
      <c r="G8" s="41">
        <f t="shared" si="0"/>
        <v>3.2</v>
      </c>
      <c r="H8" s="19"/>
    </row>
    <row r="9" spans="1:8" ht="23.1" customHeight="1">
      <c r="A9" s="41">
        <v>7</v>
      </c>
      <c r="B9" s="41" t="s">
        <v>102</v>
      </c>
      <c r="C9" s="41" t="s">
        <v>103</v>
      </c>
      <c r="D9" s="41" t="s">
        <v>83</v>
      </c>
      <c r="E9" s="41">
        <v>8</v>
      </c>
      <c r="F9" s="41">
        <v>7</v>
      </c>
      <c r="G9" s="41">
        <f t="shared" si="0"/>
        <v>11.200000000000001</v>
      </c>
      <c r="H9" s="19"/>
    </row>
    <row r="10" spans="1:8" ht="23.1" customHeight="1">
      <c r="A10" s="41">
        <v>8</v>
      </c>
      <c r="B10" s="41" t="s">
        <v>104</v>
      </c>
      <c r="C10" s="41" t="s">
        <v>103</v>
      </c>
      <c r="D10" s="41" t="s">
        <v>83</v>
      </c>
      <c r="E10" s="41">
        <v>8</v>
      </c>
      <c r="F10" s="41">
        <v>17</v>
      </c>
      <c r="G10" s="41">
        <f t="shared" si="0"/>
        <v>27.200000000000003</v>
      </c>
      <c r="H10" s="19"/>
    </row>
    <row r="11" spans="1:8" ht="23.1" customHeight="1">
      <c r="A11" s="41">
        <v>9</v>
      </c>
      <c r="B11" s="41" t="s">
        <v>105</v>
      </c>
      <c r="C11" s="41" t="s">
        <v>103</v>
      </c>
      <c r="D11" s="41" t="s">
        <v>83</v>
      </c>
      <c r="E11" s="41">
        <v>8</v>
      </c>
      <c r="F11" s="41">
        <v>21</v>
      </c>
      <c r="G11" s="41">
        <f t="shared" si="0"/>
        <v>33.6</v>
      </c>
      <c r="H11" s="19"/>
    </row>
    <row r="12" spans="1:8" ht="23.1" customHeight="1">
      <c r="A12" s="41">
        <v>10</v>
      </c>
      <c r="B12" s="41" t="s">
        <v>106</v>
      </c>
      <c r="C12" s="41" t="s">
        <v>103</v>
      </c>
      <c r="D12" s="41" t="s">
        <v>83</v>
      </c>
      <c r="E12" s="41">
        <v>8</v>
      </c>
      <c r="F12" s="41">
        <v>22</v>
      </c>
      <c r="G12" s="41">
        <f t="shared" si="0"/>
        <v>35.200000000000003</v>
      </c>
      <c r="H12" s="19"/>
    </row>
    <row r="13" spans="1:8" ht="23.1" customHeight="1">
      <c r="A13" s="41">
        <v>11</v>
      </c>
      <c r="B13" s="41" t="s">
        <v>107</v>
      </c>
      <c r="C13" s="41" t="s">
        <v>103</v>
      </c>
      <c r="D13" s="41" t="s">
        <v>83</v>
      </c>
      <c r="E13" s="41">
        <v>8</v>
      </c>
      <c r="F13" s="41">
        <v>23</v>
      </c>
      <c r="G13" s="41">
        <f t="shared" si="0"/>
        <v>36.800000000000004</v>
      </c>
      <c r="H13" s="19"/>
    </row>
    <row r="14" spans="1:8" ht="23.1" customHeight="1">
      <c r="A14" s="41">
        <v>12</v>
      </c>
      <c r="B14" s="41" t="s">
        <v>108</v>
      </c>
      <c r="C14" s="41" t="s">
        <v>103</v>
      </c>
      <c r="D14" s="41" t="s">
        <v>83</v>
      </c>
      <c r="E14" s="41">
        <v>8</v>
      </c>
      <c r="F14" s="41">
        <v>22</v>
      </c>
      <c r="G14" s="41">
        <f t="shared" si="0"/>
        <v>35.200000000000003</v>
      </c>
      <c r="H14" s="19"/>
    </row>
    <row r="15" spans="1:8" ht="23.1" customHeight="1">
      <c r="A15" s="41">
        <v>13</v>
      </c>
      <c r="B15" s="41" t="s">
        <v>109</v>
      </c>
      <c r="C15" s="41" t="s">
        <v>103</v>
      </c>
      <c r="D15" s="41" t="s">
        <v>83</v>
      </c>
      <c r="E15" s="41">
        <v>8</v>
      </c>
      <c r="F15" s="41">
        <v>22</v>
      </c>
      <c r="G15" s="41">
        <f t="shared" si="0"/>
        <v>35.200000000000003</v>
      </c>
      <c r="H15" s="19"/>
    </row>
    <row r="16" spans="1:8" ht="23.1" customHeight="1">
      <c r="A16" s="41">
        <v>14</v>
      </c>
      <c r="B16" s="41" t="s">
        <v>110</v>
      </c>
      <c r="C16" s="41" t="s">
        <v>103</v>
      </c>
      <c r="D16" s="41" t="s">
        <v>83</v>
      </c>
      <c r="E16" s="41">
        <v>8</v>
      </c>
      <c r="F16" s="41">
        <v>3</v>
      </c>
      <c r="G16" s="41">
        <f t="shared" si="0"/>
        <v>4.8000000000000007</v>
      </c>
      <c r="H16" s="19"/>
    </row>
    <row r="17" spans="1:8" ht="23.1" customHeight="1">
      <c r="A17" s="41">
        <v>15</v>
      </c>
      <c r="B17" s="41" t="s">
        <v>111</v>
      </c>
      <c r="C17" s="41" t="s">
        <v>103</v>
      </c>
      <c r="D17" s="41" t="s">
        <v>83</v>
      </c>
      <c r="E17" s="41">
        <v>8</v>
      </c>
      <c r="F17" s="41">
        <v>3</v>
      </c>
      <c r="G17" s="41">
        <f t="shared" si="0"/>
        <v>4.8000000000000007</v>
      </c>
      <c r="H17" s="19"/>
    </row>
    <row r="18" spans="1:8" ht="23.1" customHeight="1">
      <c r="A18" s="41">
        <v>16</v>
      </c>
      <c r="B18" s="41" t="s">
        <v>112</v>
      </c>
      <c r="C18" s="41" t="s">
        <v>103</v>
      </c>
      <c r="D18" s="41" t="s">
        <v>83</v>
      </c>
      <c r="E18" s="41">
        <v>8</v>
      </c>
      <c r="F18" s="41">
        <v>3</v>
      </c>
      <c r="G18" s="41">
        <f t="shared" si="0"/>
        <v>4.8000000000000007</v>
      </c>
      <c r="H18" s="19"/>
    </row>
    <row r="19" spans="1:8" ht="23.1" customHeight="1">
      <c r="A19" s="41">
        <v>17</v>
      </c>
      <c r="B19" s="41" t="s">
        <v>110</v>
      </c>
      <c r="C19" s="41" t="s">
        <v>113</v>
      </c>
      <c r="D19" s="41" t="s">
        <v>83</v>
      </c>
      <c r="E19" s="41">
        <v>8</v>
      </c>
      <c r="F19" s="41">
        <v>5</v>
      </c>
      <c r="G19" s="41">
        <f t="shared" si="0"/>
        <v>8</v>
      </c>
      <c r="H19" s="19"/>
    </row>
    <row r="20" spans="1:8" ht="23.1" customHeight="1">
      <c r="A20" s="41">
        <v>18</v>
      </c>
      <c r="B20" s="41" t="s">
        <v>111</v>
      </c>
      <c r="C20" s="41" t="s">
        <v>113</v>
      </c>
      <c r="D20" s="41" t="s">
        <v>83</v>
      </c>
      <c r="E20" s="41">
        <v>8</v>
      </c>
      <c r="F20" s="41">
        <v>5</v>
      </c>
      <c r="G20" s="41">
        <f t="shared" si="0"/>
        <v>8</v>
      </c>
      <c r="H20" s="19"/>
    </row>
    <row r="21" spans="1:8" ht="23.1" customHeight="1">
      <c r="A21" s="41">
        <v>19</v>
      </c>
      <c r="B21" s="41" t="s">
        <v>112</v>
      </c>
      <c r="C21" s="41" t="s">
        <v>113</v>
      </c>
      <c r="D21" s="41" t="s">
        <v>83</v>
      </c>
      <c r="E21" s="41">
        <v>8</v>
      </c>
      <c r="F21" s="41">
        <v>4</v>
      </c>
      <c r="G21" s="41">
        <f t="shared" si="0"/>
        <v>6.4</v>
      </c>
      <c r="H21" s="19"/>
    </row>
    <row r="22" spans="1:8" ht="23.1" customHeight="1">
      <c r="A22" s="4"/>
      <c r="B22" s="20"/>
      <c r="C22" s="21"/>
      <c r="D22" s="22" t="s">
        <v>92</v>
      </c>
      <c r="E22" s="23"/>
      <c r="F22" s="23">
        <f>SUM(F3:F21)</f>
        <v>208</v>
      </c>
      <c r="G22" s="23">
        <f>SUM(G3:G21)</f>
        <v>332.8</v>
      </c>
      <c r="H22" s="19"/>
    </row>
    <row r="23" spans="1:8" ht="23.1" customHeight="1">
      <c r="A23" s="15" t="s">
        <v>70</v>
      </c>
      <c r="B23" s="1" t="s">
        <v>71</v>
      </c>
      <c r="C23" s="1"/>
      <c r="D23" s="1"/>
      <c r="E23" s="1"/>
      <c r="F23" s="1"/>
      <c r="G23" s="1"/>
      <c r="H23" s="1"/>
    </row>
    <row r="24" spans="1:8" ht="23.1" customHeight="1">
      <c r="A24" s="1"/>
      <c r="B24" s="1" t="s">
        <v>72</v>
      </c>
      <c r="C24" s="1"/>
      <c r="D24" s="1"/>
      <c r="E24" s="1"/>
      <c r="F24" s="1"/>
      <c r="G24" s="1"/>
      <c r="H24" s="1"/>
    </row>
    <row r="25" spans="1:8" ht="23.1" customHeight="1">
      <c r="A25" s="3"/>
      <c r="B25" s="57" t="s">
        <v>93</v>
      </c>
      <c r="C25" s="57"/>
      <c r="D25" s="57"/>
      <c r="E25" s="57"/>
      <c r="F25" s="3"/>
      <c r="G25" s="3"/>
      <c r="H25" s="3"/>
    </row>
  </sheetData>
  <mergeCells count="2">
    <mergeCell ref="A1:H1"/>
    <mergeCell ref="B25:E25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K7" sqref="K7"/>
    </sheetView>
  </sheetViews>
  <sheetFormatPr defaultRowHeight="13.5"/>
  <cols>
    <col min="3" max="3" width="14.375" customWidth="1"/>
    <col min="8" max="8" width="14.5" customWidth="1"/>
  </cols>
  <sheetData>
    <row r="1" spans="1:8" ht="33.75" customHeight="1">
      <c r="A1" s="58" t="s">
        <v>114</v>
      </c>
      <c r="B1" s="58"/>
      <c r="C1" s="58"/>
      <c r="D1" s="58"/>
      <c r="E1" s="58"/>
      <c r="F1" s="58"/>
      <c r="G1" s="58"/>
      <c r="H1" s="58"/>
    </row>
    <row r="2" spans="1:8" ht="37.5">
      <c r="A2" s="26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7" t="s">
        <v>7</v>
      </c>
      <c r="H2" s="26" t="s">
        <v>115</v>
      </c>
    </row>
    <row r="3" spans="1:8" ht="23.1" customHeight="1">
      <c r="A3" s="28">
        <v>1</v>
      </c>
      <c r="B3" s="28" t="s">
        <v>116</v>
      </c>
      <c r="C3" s="28" t="s">
        <v>117</v>
      </c>
      <c r="D3" s="28" t="s">
        <v>11</v>
      </c>
      <c r="E3" s="28">
        <v>10</v>
      </c>
      <c r="F3" s="28">
        <v>20</v>
      </c>
      <c r="G3" s="29">
        <f>E3*F3*0.2</f>
        <v>40</v>
      </c>
      <c r="H3" s="28"/>
    </row>
    <row r="4" spans="1:8" ht="23.1" customHeight="1">
      <c r="A4" s="28">
        <v>2</v>
      </c>
      <c r="B4" s="28" t="s">
        <v>118</v>
      </c>
      <c r="C4" s="28" t="s">
        <v>117</v>
      </c>
      <c r="D4" s="28" t="s">
        <v>11</v>
      </c>
      <c r="E4" s="28">
        <v>10</v>
      </c>
      <c r="F4" s="28">
        <v>11</v>
      </c>
      <c r="G4" s="29">
        <v>22</v>
      </c>
      <c r="H4" s="28"/>
    </row>
    <row r="5" spans="1:8" ht="23.1" customHeight="1">
      <c r="A5" s="28">
        <v>3</v>
      </c>
      <c r="B5" s="28" t="s">
        <v>119</v>
      </c>
      <c r="C5" s="28" t="s">
        <v>117</v>
      </c>
      <c r="D5" s="28" t="s">
        <v>11</v>
      </c>
      <c r="E5" s="28">
        <v>10</v>
      </c>
      <c r="F5" s="28">
        <v>6</v>
      </c>
      <c r="G5" s="29">
        <v>12</v>
      </c>
      <c r="H5" s="28"/>
    </row>
    <row r="6" spans="1:8" ht="23.1" customHeight="1">
      <c r="A6" s="28">
        <v>4</v>
      </c>
      <c r="B6" s="28" t="s">
        <v>120</v>
      </c>
      <c r="C6" s="28" t="s">
        <v>121</v>
      </c>
      <c r="D6" s="28" t="s">
        <v>11</v>
      </c>
      <c r="E6" s="28">
        <v>18</v>
      </c>
      <c r="F6" s="28">
        <v>6</v>
      </c>
      <c r="G6" s="29">
        <v>21.6</v>
      </c>
      <c r="H6" s="28"/>
    </row>
    <row r="7" spans="1:8" ht="23.1" customHeight="1">
      <c r="A7" s="28">
        <v>5</v>
      </c>
      <c r="B7" s="28" t="s">
        <v>122</v>
      </c>
      <c r="C7" s="28" t="s">
        <v>121</v>
      </c>
      <c r="D7" s="28" t="s">
        <v>11</v>
      </c>
      <c r="E7" s="28">
        <v>18</v>
      </c>
      <c r="F7" s="28">
        <v>6</v>
      </c>
      <c r="G7" s="29">
        <v>21.6</v>
      </c>
      <c r="H7" s="28"/>
    </row>
    <row r="8" spans="1:8" ht="23.1" customHeight="1">
      <c r="A8" s="28">
        <v>6</v>
      </c>
      <c r="B8" s="28" t="s">
        <v>123</v>
      </c>
      <c r="C8" s="28" t="s">
        <v>121</v>
      </c>
      <c r="D8" s="28" t="s">
        <v>11</v>
      </c>
      <c r="E8" s="28">
        <v>18</v>
      </c>
      <c r="F8" s="28">
        <v>7</v>
      </c>
      <c r="G8" s="29">
        <v>25.2</v>
      </c>
      <c r="H8" s="28"/>
    </row>
    <row r="9" spans="1:8" ht="23.1" customHeight="1">
      <c r="A9" s="28">
        <v>7</v>
      </c>
      <c r="B9" s="28" t="s">
        <v>124</v>
      </c>
      <c r="C9" s="28" t="s">
        <v>121</v>
      </c>
      <c r="D9" s="28" t="s">
        <v>11</v>
      </c>
      <c r="E9" s="28">
        <v>18</v>
      </c>
      <c r="F9" s="28">
        <v>3</v>
      </c>
      <c r="G9" s="29">
        <v>10.8</v>
      </c>
      <c r="H9" s="28"/>
    </row>
    <row r="10" spans="1:8" ht="23.1" customHeight="1">
      <c r="A10" s="28">
        <v>8</v>
      </c>
      <c r="B10" s="28" t="s">
        <v>125</v>
      </c>
      <c r="C10" s="28" t="s">
        <v>121</v>
      </c>
      <c r="D10" s="28" t="s">
        <v>11</v>
      </c>
      <c r="E10" s="28">
        <v>18</v>
      </c>
      <c r="F10" s="28">
        <v>3</v>
      </c>
      <c r="G10" s="29">
        <v>10.8</v>
      </c>
      <c r="H10" s="28"/>
    </row>
    <row r="11" spans="1:8" ht="23.1" customHeight="1">
      <c r="A11" s="28">
        <v>9</v>
      </c>
      <c r="B11" s="28" t="s">
        <v>126</v>
      </c>
      <c r="C11" s="28" t="s">
        <v>121</v>
      </c>
      <c r="D11" s="28" t="s">
        <v>11</v>
      </c>
      <c r="E11" s="28">
        <v>18</v>
      </c>
      <c r="F11" s="28">
        <v>3</v>
      </c>
      <c r="G11" s="29">
        <v>10.8</v>
      </c>
      <c r="H11" s="28"/>
    </row>
    <row r="12" spans="1:8" ht="23.1" customHeight="1">
      <c r="A12" s="28">
        <v>10</v>
      </c>
      <c r="B12" s="28" t="s">
        <v>127</v>
      </c>
      <c r="C12" s="30" t="s">
        <v>128</v>
      </c>
      <c r="D12" s="28" t="s">
        <v>11</v>
      </c>
      <c r="E12" s="28">
        <v>10</v>
      </c>
      <c r="F12" s="28">
        <v>12</v>
      </c>
      <c r="G12" s="29">
        <f>E12*0.2*F12</f>
        <v>24</v>
      </c>
      <c r="H12" s="28"/>
    </row>
    <row r="13" spans="1:8" ht="23.1" customHeight="1">
      <c r="A13" s="28">
        <v>11</v>
      </c>
      <c r="B13" s="28" t="s">
        <v>116</v>
      </c>
      <c r="C13" s="30" t="s">
        <v>128</v>
      </c>
      <c r="D13" s="28" t="s">
        <v>11</v>
      </c>
      <c r="E13" s="28">
        <v>10</v>
      </c>
      <c r="F13" s="28">
        <v>3</v>
      </c>
      <c r="G13" s="29">
        <f>E13*0.2*F13</f>
        <v>6</v>
      </c>
      <c r="H13" s="28"/>
    </row>
    <row r="14" spans="1:8" ht="23.1" customHeight="1">
      <c r="A14" s="28">
        <v>12</v>
      </c>
      <c r="B14" s="28" t="s">
        <v>129</v>
      </c>
      <c r="C14" s="30" t="s">
        <v>128</v>
      </c>
      <c r="D14" s="28" t="s">
        <v>11</v>
      </c>
      <c r="E14" s="28">
        <v>10</v>
      </c>
      <c r="F14" s="28">
        <v>5</v>
      </c>
      <c r="G14" s="29">
        <f>E14*0.2*F14</f>
        <v>10</v>
      </c>
      <c r="H14" s="28"/>
    </row>
    <row r="15" spans="1:8" ht="23.1" customHeight="1">
      <c r="A15" s="28">
        <v>13</v>
      </c>
      <c r="B15" s="28" t="s">
        <v>130</v>
      </c>
      <c r="C15" s="30" t="s">
        <v>128</v>
      </c>
      <c r="D15" s="28" t="s">
        <v>11</v>
      </c>
      <c r="E15" s="28">
        <v>10</v>
      </c>
      <c r="F15" s="28">
        <v>3</v>
      </c>
      <c r="G15" s="29">
        <f>E15*0.2*F15</f>
        <v>6</v>
      </c>
      <c r="H15" s="28"/>
    </row>
    <row r="16" spans="1:8" ht="23.1" customHeight="1">
      <c r="A16" s="28">
        <v>14</v>
      </c>
      <c r="B16" s="31" t="s">
        <v>131</v>
      </c>
      <c r="C16" s="30" t="s">
        <v>132</v>
      </c>
      <c r="D16" s="28" t="s">
        <v>11</v>
      </c>
      <c r="E16" s="28">
        <v>10</v>
      </c>
      <c r="F16" s="28">
        <v>6</v>
      </c>
      <c r="G16" s="29">
        <f>E16*0.2*F16</f>
        <v>12</v>
      </c>
      <c r="H16" s="28"/>
    </row>
    <row r="17" spans="1:8" ht="23.1" customHeight="1">
      <c r="A17" s="28">
        <v>15</v>
      </c>
      <c r="B17" s="31" t="s">
        <v>133</v>
      </c>
      <c r="C17" s="30" t="s">
        <v>132</v>
      </c>
      <c r="D17" s="28" t="s">
        <v>11</v>
      </c>
      <c r="E17" s="28">
        <v>10</v>
      </c>
      <c r="F17" s="28">
        <v>6</v>
      </c>
      <c r="G17" s="29">
        <f t="shared" ref="G17:G24" si="0">E17*0.2*F17</f>
        <v>12</v>
      </c>
      <c r="H17" s="28"/>
    </row>
    <row r="18" spans="1:8" ht="23.1" customHeight="1">
      <c r="A18" s="28">
        <v>16</v>
      </c>
      <c r="B18" s="28" t="s">
        <v>134</v>
      </c>
      <c r="C18" s="30" t="s">
        <v>132</v>
      </c>
      <c r="D18" s="28" t="s">
        <v>11</v>
      </c>
      <c r="E18" s="28">
        <v>10</v>
      </c>
      <c r="F18" s="28">
        <v>6</v>
      </c>
      <c r="G18" s="29">
        <f t="shared" si="0"/>
        <v>12</v>
      </c>
      <c r="H18" s="28"/>
    </row>
    <row r="19" spans="1:8" ht="23.1" customHeight="1">
      <c r="A19" s="28">
        <v>17</v>
      </c>
      <c r="B19" s="31" t="s">
        <v>135</v>
      </c>
      <c r="C19" s="30" t="s">
        <v>132</v>
      </c>
      <c r="D19" s="28" t="s">
        <v>11</v>
      </c>
      <c r="E19" s="28">
        <v>10</v>
      </c>
      <c r="F19" s="28">
        <v>6</v>
      </c>
      <c r="G19" s="29">
        <f t="shared" si="0"/>
        <v>12</v>
      </c>
      <c r="H19" s="28"/>
    </row>
    <row r="20" spans="1:8" ht="23.1" customHeight="1">
      <c r="A20" s="28">
        <v>18</v>
      </c>
      <c r="B20" s="31" t="s">
        <v>136</v>
      </c>
      <c r="C20" s="30" t="s">
        <v>132</v>
      </c>
      <c r="D20" s="28" t="s">
        <v>11</v>
      </c>
      <c r="E20" s="28">
        <v>10</v>
      </c>
      <c r="F20" s="28">
        <v>6</v>
      </c>
      <c r="G20" s="29">
        <f t="shared" si="0"/>
        <v>12</v>
      </c>
      <c r="H20" s="28"/>
    </row>
    <row r="21" spans="1:8" ht="23.1" customHeight="1">
      <c r="A21" s="28">
        <v>19</v>
      </c>
      <c r="B21" s="28" t="s">
        <v>137</v>
      </c>
      <c r="C21" s="30" t="s">
        <v>132</v>
      </c>
      <c r="D21" s="28" t="s">
        <v>11</v>
      </c>
      <c r="E21" s="28">
        <v>10</v>
      </c>
      <c r="F21" s="28">
        <v>7</v>
      </c>
      <c r="G21" s="29">
        <f t="shared" si="0"/>
        <v>14</v>
      </c>
      <c r="H21" s="28"/>
    </row>
    <row r="22" spans="1:8" ht="23.1" customHeight="1">
      <c r="A22" s="28">
        <v>20</v>
      </c>
      <c r="B22" s="28" t="s">
        <v>138</v>
      </c>
      <c r="C22" s="30" t="s">
        <v>132</v>
      </c>
      <c r="D22" s="28" t="s">
        <v>11</v>
      </c>
      <c r="E22" s="28">
        <v>10</v>
      </c>
      <c r="F22" s="28">
        <v>6</v>
      </c>
      <c r="G22" s="29">
        <f t="shared" si="0"/>
        <v>12</v>
      </c>
      <c r="H22" s="28"/>
    </row>
    <row r="23" spans="1:8" ht="23.1" customHeight="1">
      <c r="A23" s="28">
        <v>21</v>
      </c>
      <c r="B23" s="28" t="s">
        <v>139</v>
      </c>
      <c r="C23" s="30" t="s">
        <v>132</v>
      </c>
      <c r="D23" s="28" t="s">
        <v>11</v>
      </c>
      <c r="E23" s="28">
        <v>10</v>
      </c>
      <c r="F23" s="28">
        <v>6</v>
      </c>
      <c r="G23" s="29">
        <f t="shared" si="0"/>
        <v>12</v>
      </c>
      <c r="H23" s="28"/>
    </row>
    <row r="24" spans="1:8" ht="23.1" customHeight="1">
      <c r="A24" s="28">
        <v>22</v>
      </c>
      <c r="B24" s="28" t="s">
        <v>140</v>
      </c>
      <c r="C24" s="30" t="s">
        <v>132</v>
      </c>
      <c r="D24" s="28" t="s">
        <v>11</v>
      </c>
      <c r="E24" s="28">
        <v>10</v>
      </c>
      <c r="F24" s="28">
        <v>6</v>
      </c>
      <c r="G24" s="29">
        <f t="shared" si="0"/>
        <v>12</v>
      </c>
      <c r="H24" s="28"/>
    </row>
    <row r="25" spans="1:8" ht="23.1" customHeight="1">
      <c r="A25" s="32"/>
      <c r="B25" s="33"/>
      <c r="C25" s="30"/>
      <c r="D25" s="30"/>
      <c r="E25" s="32"/>
      <c r="F25" s="32"/>
      <c r="G25" s="34"/>
      <c r="H25" s="32"/>
    </row>
    <row r="26" spans="1:8" ht="23.1" customHeight="1">
      <c r="A26" s="32"/>
      <c r="B26" s="33"/>
      <c r="C26" s="30"/>
      <c r="D26" s="35" t="s">
        <v>69</v>
      </c>
      <c r="E26" s="36"/>
      <c r="F26" s="36">
        <f>SUM(F3:F25)</f>
        <v>143</v>
      </c>
      <c r="G26" s="37">
        <f>SUM(G3:G25)</f>
        <v>330.8</v>
      </c>
      <c r="H26" s="32"/>
    </row>
    <row r="27" spans="1:8" ht="23.1" customHeight="1">
      <c r="A27" s="15" t="s">
        <v>70</v>
      </c>
      <c r="B27" s="1" t="s">
        <v>71</v>
      </c>
      <c r="C27" s="1"/>
      <c r="D27" s="1"/>
      <c r="E27" s="1"/>
      <c r="F27" s="1"/>
      <c r="G27" s="1"/>
      <c r="H27" s="1"/>
    </row>
    <row r="28" spans="1:8" ht="23.1" customHeight="1">
      <c r="A28" s="1"/>
      <c r="B28" s="1" t="s">
        <v>72</v>
      </c>
      <c r="C28" s="1"/>
      <c r="D28" s="1"/>
      <c r="E28" s="1"/>
      <c r="F28" s="1"/>
      <c r="G28" s="1"/>
      <c r="H28" s="1"/>
    </row>
    <row r="29" spans="1:8" ht="23.1" customHeight="1">
      <c r="A29" s="3"/>
      <c r="B29" s="57" t="s">
        <v>93</v>
      </c>
      <c r="C29" s="57"/>
      <c r="D29" s="57"/>
      <c r="E29" s="57"/>
      <c r="F29" s="3"/>
      <c r="G29" s="3"/>
      <c r="H29" s="3"/>
    </row>
  </sheetData>
  <mergeCells count="2">
    <mergeCell ref="A1:H1"/>
    <mergeCell ref="B29:E29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J5" sqref="J5"/>
    </sheetView>
  </sheetViews>
  <sheetFormatPr defaultRowHeight="13.5"/>
  <cols>
    <col min="3" max="3" width="44.75" style="40" customWidth="1"/>
    <col min="9" max="9" width="13.625" customWidth="1"/>
  </cols>
  <sheetData>
    <row r="1" spans="1:9" ht="36.75" customHeight="1">
      <c r="A1" s="56" t="s">
        <v>141</v>
      </c>
      <c r="B1" s="56"/>
      <c r="C1" s="56"/>
      <c r="D1" s="56"/>
      <c r="E1" s="56"/>
      <c r="F1" s="56"/>
      <c r="G1" s="56"/>
      <c r="H1" s="56"/>
      <c r="I1" s="56"/>
    </row>
    <row r="2" spans="1:9" ht="44.25" customHeight="1" thickBot="1">
      <c r="A2" s="2" t="s">
        <v>1</v>
      </c>
      <c r="B2" s="2" t="s">
        <v>2</v>
      </c>
      <c r="C2" s="2" t="s">
        <v>142</v>
      </c>
      <c r="D2" s="2" t="s">
        <v>143</v>
      </c>
      <c r="E2" s="2" t="s">
        <v>144</v>
      </c>
      <c r="F2" s="2" t="s">
        <v>145</v>
      </c>
      <c r="G2" s="2" t="s">
        <v>146</v>
      </c>
      <c r="H2" s="2" t="s">
        <v>147</v>
      </c>
      <c r="I2" s="2" t="s">
        <v>148</v>
      </c>
    </row>
    <row r="3" spans="1:9" ht="23.1" customHeight="1">
      <c r="A3" s="4">
        <v>1</v>
      </c>
      <c r="B3" s="38" t="s">
        <v>149</v>
      </c>
      <c r="C3" s="38" t="s">
        <v>150</v>
      </c>
      <c r="D3" s="17" t="s">
        <v>151</v>
      </c>
      <c r="E3" s="38">
        <v>4</v>
      </c>
      <c r="F3" s="38">
        <v>19</v>
      </c>
      <c r="G3" s="19">
        <f>E3*F3*0.2</f>
        <v>15.200000000000001</v>
      </c>
      <c r="H3" s="19">
        <f>G3</f>
        <v>15.200000000000001</v>
      </c>
      <c r="I3" s="18"/>
    </row>
    <row r="4" spans="1:9" ht="23.1" customHeight="1">
      <c r="A4" s="4">
        <v>2</v>
      </c>
      <c r="B4" s="38" t="s">
        <v>152</v>
      </c>
      <c r="C4" s="38" t="s">
        <v>153</v>
      </c>
      <c r="D4" s="17" t="s">
        <v>154</v>
      </c>
      <c r="E4" s="38">
        <v>4</v>
      </c>
      <c r="F4" s="38">
        <v>39</v>
      </c>
      <c r="G4" s="19">
        <f t="shared" ref="G4:G18" si="0">E4*F4*0.2</f>
        <v>31.200000000000003</v>
      </c>
      <c r="H4" s="19">
        <f>G4</f>
        <v>31.200000000000003</v>
      </c>
      <c r="I4" s="18"/>
    </row>
    <row r="5" spans="1:9" ht="23.1" customHeight="1">
      <c r="A5" s="4">
        <v>3</v>
      </c>
      <c r="B5" s="38" t="s">
        <v>155</v>
      </c>
      <c r="C5" s="38" t="s">
        <v>156</v>
      </c>
      <c r="D5" s="17" t="s">
        <v>151</v>
      </c>
      <c r="E5" s="38">
        <v>4</v>
      </c>
      <c r="F5" s="38">
        <v>24</v>
      </c>
      <c r="G5" s="19">
        <f t="shared" si="0"/>
        <v>19.200000000000003</v>
      </c>
      <c r="H5" s="19">
        <f>G5</f>
        <v>19.200000000000003</v>
      </c>
      <c r="I5" s="18"/>
    </row>
    <row r="6" spans="1:9" ht="23.1" customHeight="1">
      <c r="A6" s="4">
        <v>4</v>
      </c>
      <c r="B6" s="38" t="s">
        <v>157</v>
      </c>
      <c r="C6" s="38" t="s">
        <v>158</v>
      </c>
      <c r="D6" s="17" t="s">
        <v>154</v>
      </c>
      <c r="E6" s="38">
        <v>10</v>
      </c>
      <c r="F6" s="38">
        <v>16</v>
      </c>
      <c r="G6" s="19">
        <f t="shared" si="0"/>
        <v>32</v>
      </c>
      <c r="H6" s="19">
        <f>G6</f>
        <v>32</v>
      </c>
      <c r="I6" s="18"/>
    </row>
    <row r="7" spans="1:9" ht="23.1" customHeight="1">
      <c r="A7" s="4">
        <v>5</v>
      </c>
      <c r="B7" s="38" t="s">
        <v>159</v>
      </c>
      <c r="C7" s="38" t="s">
        <v>160</v>
      </c>
      <c r="D7" s="17" t="s">
        <v>83</v>
      </c>
      <c r="E7" s="38">
        <v>10</v>
      </c>
      <c r="F7" s="38">
        <v>20</v>
      </c>
      <c r="G7" s="19">
        <f t="shared" si="0"/>
        <v>40</v>
      </c>
      <c r="H7" s="59">
        <f>G7+G8</f>
        <v>72</v>
      </c>
      <c r="I7" s="18"/>
    </row>
    <row r="8" spans="1:9" ht="23.1" customHeight="1">
      <c r="A8" s="4">
        <v>6</v>
      </c>
      <c r="B8" s="38" t="s">
        <v>159</v>
      </c>
      <c r="C8" s="38" t="s">
        <v>161</v>
      </c>
      <c r="D8" s="17" t="s">
        <v>83</v>
      </c>
      <c r="E8" s="38">
        <v>10</v>
      </c>
      <c r="F8" s="38">
        <v>16</v>
      </c>
      <c r="G8" s="19">
        <f t="shared" si="0"/>
        <v>32</v>
      </c>
      <c r="H8" s="60"/>
      <c r="I8" s="18"/>
    </row>
    <row r="9" spans="1:9" ht="23.1" customHeight="1">
      <c r="A9" s="4">
        <v>7</v>
      </c>
      <c r="B9" s="38" t="s">
        <v>162</v>
      </c>
      <c r="C9" s="38" t="s">
        <v>163</v>
      </c>
      <c r="D9" s="17" t="s">
        <v>73</v>
      </c>
      <c r="E9" s="38">
        <v>10</v>
      </c>
      <c r="F9" s="38">
        <v>15</v>
      </c>
      <c r="G9" s="19">
        <f t="shared" si="0"/>
        <v>30</v>
      </c>
      <c r="H9" s="19">
        <v>30</v>
      </c>
      <c r="I9" s="18"/>
    </row>
    <row r="10" spans="1:9" ht="23.1" customHeight="1">
      <c r="A10" s="4">
        <v>8</v>
      </c>
      <c r="B10" s="38" t="s">
        <v>164</v>
      </c>
      <c r="C10" s="38" t="s">
        <v>165</v>
      </c>
      <c r="D10" s="17" t="s">
        <v>73</v>
      </c>
      <c r="E10" s="38">
        <v>10</v>
      </c>
      <c r="F10" s="38">
        <v>16</v>
      </c>
      <c r="G10" s="19">
        <f t="shared" si="0"/>
        <v>32</v>
      </c>
      <c r="H10" s="19">
        <v>32</v>
      </c>
      <c r="I10" s="18"/>
    </row>
    <row r="11" spans="1:9" ht="23.1" customHeight="1">
      <c r="A11" s="4">
        <v>9</v>
      </c>
      <c r="B11" s="38" t="s">
        <v>166</v>
      </c>
      <c r="C11" s="38" t="s">
        <v>167</v>
      </c>
      <c r="D11" s="17" t="s">
        <v>73</v>
      </c>
      <c r="E11" s="38">
        <v>10</v>
      </c>
      <c r="F11" s="38">
        <v>20</v>
      </c>
      <c r="G11" s="19">
        <f t="shared" si="0"/>
        <v>40</v>
      </c>
      <c r="H11" s="59">
        <v>82</v>
      </c>
      <c r="I11" s="18"/>
    </row>
    <row r="12" spans="1:9" ht="23.1" customHeight="1">
      <c r="A12" s="4">
        <v>10</v>
      </c>
      <c r="B12" s="38" t="s">
        <v>166</v>
      </c>
      <c r="C12" s="38" t="s">
        <v>168</v>
      </c>
      <c r="D12" s="17" t="s">
        <v>73</v>
      </c>
      <c r="E12" s="38">
        <v>10</v>
      </c>
      <c r="F12" s="38">
        <f>18+3</f>
        <v>21</v>
      </c>
      <c r="G12" s="19">
        <f t="shared" si="0"/>
        <v>42</v>
      </c>
      <c r="H12" s="60"/>
      <c r="I12" s="18"/>
    </row>
    <row r="13" spans="1:9" ht="23.1" customHeight="1">
      <c r="A13" s="4">
        <v>11</v>
      </c>
      <c r="B13" s="38" t="s">
        <v>169</v>
      </c>
      <c r="C13" s="38" t="s">
        <v>163</v>
      </c>
      <c r="D13" s="17" t="s">
        <v>170</v>
      </c>
      <c r="E13" s="38">
        <v>10</v>
      </c>
      <c r="F13" s="38">
        <v>16</v>
      </c>
      <c r="G13" s="19">
        <f t="shared" si="0"/>
        <v>32</v>
      </c>
      <c r="H13" s="19">
        <v>32</v>
      </c>
      <c r="I13" s="18"/>
    </row>
    <row r="14" spans="1:9" ht="23.1" customHeight="1">
      <c r="A14" s="4">
        <v>12</v>
      </c>
      <c r="B14" s="38" t="s">
        <v>171</v>
      </c>
      <c r="C14" s="38" t="s">
        <v>172</v>
      </c>
      <c r="D14" s="17" t="s">
        <v>170</v>
      </c>
      <c r="E14" s="38">
        <v>10</v>
      </c>
      <c r="F14" s="38">
        <v>16</v>
      </c>
      <c r="G14" s="19">
        <f t="shared" si="0"/>
        <v>32</v>
      </c>
      <c r="H14" s="19">
        <v>32</v>
      </c>
      <c r="I14" s="18"/>
    </row>
    <row r="15" spans="1:9" ht="23.1" customHeight="1">
      <c r="A15" s="4">
        <v>13</v>
      </c>
      <c r="B15" s="38" t="s">
        <v>173</v>
      </c>
      <c r="C15" s="38" t="s">
        <v>160</v>
      </c>
      <c r="D15" s="17" t="s">
        <v>170</v>
      </c>
      <c r="E15" s="38">
        <v>10</v>
      </c>
      <c r="F15" s="38">
        <v>20</v>
      </c>
      <c r="G15" s="19">
        <f t="shared" si="0"/>
        <v>40</v>
      </c>
      <c r="H15" s="59">
        <v>74</v>
      </c>
      <c r="I15" s="18"/>
    </row>
    <row r="16" spans="1:9" ht="23.1" customHeight="1">
      <c r="A16" s="4">
        <v>14</v>
      </c>
      <c r="B16" s="38" t="s">
        <v>173</v>
      </c>
      <c r="C16" s="38" t="s">
        <v>174</v>
      </c>
      <c r="D16" s="17" t="s">
        <v>170</v>
      </c>
      <c r="E16" s="38">
        <v>10</v>
      </c>
      <c r="F16" s="38">
        <v>17</v>
      </c>
      <c r="G16" s="19">
        <f t="shared" si="0"/>
        <v>34</v>
      </c>
      <c r="H16" s="60"/>
      <c r="I16" s="18"/>
    </row>
    <row r="17" spans="1:9" ht="23.1" customHeight="1">
      <c r="A17" s="4">
        <v>15</v>
      </c>
      <c r="B17" s="38" t="s">
        <v>175</v>
      </c>
      <c r="C17" s="38" t="s">
        <v>167</v>
      </c>
      <c r="D17" s="17" t="s">
        <v>170</v>
      </c>
      <c r="E17" s="38">
        <v>10</v>
      </c>
      <c r="F17" s="38">
        <v>20</v>
      </c>
      <c r="G17" s="19">
        <f t="shared" si="0"/>
        <v>40</v>
      </c>
      <c r="H17" s="59">
        <v>82</v>
      </c>
      <c r="I17" s="18"/>
    </row>
    <row r="18" spans="1:9" ht="23.1" customHeight="1">
      <c r="A18" s="4">
        <v>16</v>
      </c>
      <c r="B18" s="38" t="s">
        <v>175</v>
      </c>
      <c r="C18" s="38" t="s">
        <v>176</v>
      </c>
      <c r="D18" s="17" t="s">
        <v>170</v>
      </c>
      <c r="E18" s="38">
        <v>10</v>
      </c>
      <c r="F18" s="38">
        <f>18+3</f>
        <v>21</v>
      </c>
      <c r="G18" s="19">
        <f t="shared" si="0"/>
        <v>42</v>
      </c>
      <c r="H18" s="60"/>
      <c r="I18" s="18"/>
    </row>
    <row r="19" spans="1:9" ht="23.1" customHeight="1">
      <c r="A19" s="4"/>
      <c r="B19" s="20"/>
      <c r="C19" s="21"/>
      <c r="D19" s="22" t="s">
        <v>177</v>
      </c>
      <c r="E19" s="23"/>
      <c r="F19" s="23">
        <f>SUM(F3:F18)</f>
        <v>316</v>
      </c>
      <c r="G19" s="23">
        <f>SUM(G3:G18)</f>
        <v>533.6</v>
      </c>
      <c r="H19" s="23"/>
      <c r="I19" s="39"/>
    </row>
    <row r="20" spans="1:9" ht="23.1" customHeight="1">
      <c r="A20" s="15" t="s">
        <v>70</v>
      </c>
      <c r="B20" s="1" t="s">
        <v>71</v>
      </c>
      <c r="C20" s="3"/>
      <c r="D20" s="1"/>
      <c r="E20" s="1"/>
      <c r="F20" s="1"/>
      <c r="G20" s="1"/>
      <c r="H20" s="1"/>
      <c r="I20" s="1"/>
    </row>
    <row r="21" spans="1:9" ht="23.1" customHeight="1">
      <c r="A21" s="1"/>
      <c r="B21" s="1" t="s">
        <v>72</v>
      </c>
      <c r="C21" s="3"/>
      <c r="D21" s="1"/>
      <c r="E21" s="1"/>
      <c r="F21" s="1"/>
      <c r="G21" s="1"/>
      <c r="H21" s="1"/>
      <c r="I21" s="1"/>
    </row>
    <row r="22" spans="1:9" ht="23.1" customHeight="1">
      <c r="A22" s="3"/>
      <c r="B22" s="57" t="s">
        <v>93</v>
      </c>
      <c r="C22" s="57"/>
      <c r="D22" s="57"/>
      <c r="E22" s="57"/>
      <c r="F22" s="3"/>
      <c r="G22" s="3"/>
      <c r="H22" s="3"/>
    </row>
  </sheetData>
  <mergeCells count="6">
    <mergeCell ref="B22:E22"/>
    <mergeCell ref="A1:I1"/>
    <mergeCell ref="H7:H8"/>
    <mergeCell ref="H11:H12"/>
    <mergeCell ref="H15:H16"/>
    <mergeCell ref="H17:H18"/>
  </mergeCells>
  <phoneticPr fontId="2" type="noConversion"/>
  <conditionalFormatting sqref="C10">
    <cfRule type="expression" dxfId="11" priority="7" stopIfTrue="1">
      <formula>ROW() &gt; 1</formula>
    </cfRule>
    <cfRule type="expression" dxfId="10" priority="8" stopIfTrue="1">
      <formula>ROW() &gt; 1</formula>
    </cfRule>
    <cfRule type="expression" dxfId="9" priority="9" stopIfTrue="1">
      <formula>IF(MOD(ROW(),2),ROW() &gt; 1)</formula>
    </cfRule>
  </conditionalFormatting>
  <conditionalFormatting sqref="C8">
    <cfRule type="expression" dxfId="8" priority="10" stopIfTrue="1">
      <formula>ROW() &gt; 1</formula>
    </cfRule>
    <cfRule type="expression" dxfId="7" priority="11" stopIfTrue="1">
      <formula>ROW() &gt; 1</formula>
    </cfRule>
    <cfRule type="expression" dxfId="6" priority="12" stopIfTrue="1">
      <formula>IF(MOD(ROW(),2),ROW() &gt; 1)</formula>
    </cfRule>
  </conditionalFormatting>
  <conditionalFormatting sqref="C9">
    <cfRule type="expression" dxfId="5" priority="4" stopIfTrue="1">
      <formula>ROW() &gt; 1</formula>
    </cfRule>
    <cfRule type="expression" dxfId="4" priority="5" stopIfTrue="1">
      <formula>ROW() &gt; 1</formula>
    </cfRule>
    <cfRule type="expression" dxfId="3" priority="6" stopIfTrue="1">
      <formula>IF(MOD(ROW(),2),ROW() &gt; 1)</formula>
    </cfRule>
  </conditionalFormatting>
  <conditionalFormatting sqref="C11">
    <cfRule type="expression" dxfId="2" priority="1" stopIfTrue="1">
      <formula>ROW() &gt; 1</formula>
    </cfRule>
    <cfRule type="expression" dxfId="1" priority="2" stopIfTrue="1">
      <formula>ROW() &gt; 1</formula>
    </cfRule>
    <cfRule type="expression" dxfId="0" priority="3" stopIfTrue="1">
      <formula>IF(MOD(ROW(),2),ROW() &gt; 1)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商学院</vt:lpstr>
      <vt:lpstr>法学院</vt:lpstr>
      <vt:lpstr>文学院</vt:lpstr>
      <vt:lpstr>设艺学院</vt:lpstr>
      <vt:lpstr>理学院</vt:lpstr>
      <vt:lpstr>工学院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2021-01-13T03:37:32Z</dcterms:modified>
</cp:coreProperties>
</file>